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16" windowWidth="10470" windowHeight="8775" activeTab="0"/>
  </bookViews>
  <sheets>
    <sheet name="2018" sheetId="1" r:id="rId1"/>
  </sheets>
  <definedNames>
    <definedName name="_xlnm.Print_Area" localSheetId="0">'2018'!$A$1:$Q$113</definedName>
  </definedNames>
  <calcPr fullCalcOnLoad="1"/>
</workbook>
</file>

<file path=xl/sharedStrings.xml><?xml version="1.0" encoding="utf-8"?>
<sst xmlns="http://schemas.openxmlformats.org/spreadsheetml/2006/main" count="659" uniqueCount="285">
  <si>
    <t>С В О Д Н Ы Й   П Р О Т О К О Л</t>
  </si>
  <si>
    <t xml:space="preserve">результатов соревнований по спортивному ориентированию </t>
  </si>
  <si>
    <t>№</t>
  </si>
  <si>
    <t>Фамилия, имя</t>
  </si>
  <si>
    <t>Группа</t>
  </si>
  <si>
    <t>Квали-</t>
  </si>
  <si>
    <t>Очки</t>
  </si>
  <si>
    <t>Сумма</t>
  </si>
  <si>
    <t>Место</t>
  </si>
  <si>
    <t xml:space="preserve"> пп</t>
  </si>
  <si>
    <t xml:space="preserve"> уч-ка</t>
  </si>
  <si>
    <t>фикац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</si>
  <si>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</si>
  <si>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</si>
  <si>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</si>
  <si>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</si>
  <si>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</si>
  <si>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</si>
  <si>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</si>
  <si>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очков</t>
  </si>
  <si>
    <t xml:space="preserve"> </t>
  </si>
  <si>
    <t>A  - дистанция</t>
  </si>
  <si>
    <t>Хохловский</t>
  </si>
  <si>
    <t>Юрий</t>
  </si>
  <si>
    <t>М-45</t>
  </si>
  <si>
    <t>КМС</t>
  </si>
  <si>
    <t>I</t>
  </si>
  <si>
    <t>Березницкий</t>
  </si>
  <si>
    <t>М-35</t>
  </si>
  <si>
    <t>II</t>
  </si>
  <si>
    <t>Сычев</t>
  </si>
  <si>
    <t>Дмитрий</t>
  </si>
  <si>
    <t>М-40</t>
  </si>
  <si>
    <t>б/р</t>
  </si>
  <si>
    <t>III</t>
  </si>
  <si>
    <t>Грымзин</t>
  </si>
  <si>
    <t>Алексей</t>
  </si>
  <si>
    <t>Кузнецов</t>
  </si>
  <si>
    <t>Андрей</t>
  </si>
  <si>
    <t>Гритченков</t>
  </si>
  <si>
    <t>Александр</t>
  </si>
  <si>
    <t>М-14</t>
  </si>
  <si>
    <t>Корытин</t>
  </si>
  <si>
    <t>Владимир</t>
  </si>
  <si>
    <t>М-50</t>
  </si>
  <si>
    <t>11</t>
  </si>
  <si>
    <t>Конов</t>
  </si>
  <si>
    <t>Володичев</t>
  </si>
  <si>
    <t>Сергей</t>
  </si>
  <si>
    <t>М-21</t>
  </si>
  <si>
    <t>Бакин</t>
  </si>
  <si>
    <t>Павел</t>
  </si>
  <si>
    <t>Новицкий</t>
  </si>
  <si>
    <t>Константин</t>
  </si>
  <si>
    <t>Майоров</t>
  </si>
  <si>
    <t>Виталий</t>
  </si>
  <si>
    <t>МС</t>
  </si>
  <si>
    <t>Игорь</t>
  </si>
  <si>
    <t>Титенков</t>
  </si>
  <si>
    <t>Петр</t>
  </si>
  <si>
    <t>Максим</t>
  </si>
  <si>
    <t>Соболев</t>
  </si>
  <si>
    <t>Олег</t>
  </si>
  <si>
    <t>М-16</t>
  </si>
  <si>
    <t>I-ю</t>
  </si>
  <si>
    <t>III-ю</t>
  </si>
  <si>
    <t xml:space="preserve">Сияльский </t>
  </si>
  <si>
    <t>Гончаров</t>
  </si>
  <si>
    <t>Михаил</t>
  </si>
  <si>
    <t>Сафонов</t>
  </si>
  <si>
    <t>Шувалов</t>
  </si>
  <si>
    <t>Евгений</t>
  </si>
  <si>
    <t>М-30</t>
  </si>
  <si>
    <t>Догадин</t>
  </si>
  <si>
    <t>Сухоруков</t>
  </si>
  <si>
    <t>Тимошин</t>
  </si>
  <si>
    <t>Артем</t>
  </si>
  <si>
    <t>Коростелев</t>
  </si>
  <si>
    <t>B  - дистанция</t>
  </si>
  <si>
    <t>Соловьев</t>
  </si>
  <si>
    <t>Рубаненков</t>
  </si>
  <si>
    <t>II-ю</t>
  </si>
  <si>
    <t>Акулов</t>
  </si>
  <si>
    <t xml:space="preserve">Антон </t>
  </si>
  <si>
    <t>М-12</t>
  </si>
  <si>
    <t>Захаров</t>
  </si>
  <si>
    <t>Ващенко</t>
  </si>
  <si>
    <t>Василий</t>
  </si>
  <si>
    <t>Костенко</t>
  </si>
  <si>
    <t>Татьяна</t>
  </si>
  <si>
    <t>Ж-40</t>
  </si>
  <si>
    <t>Рыженкова</t>
  </si>
  <si>
    <t>Юлия</t>
  </si>
  <si>
    <t>Ж-21</t>
  </si>
  <si>
    <t>Стасишина</t>
  </si>
  <si>
    <t>Наталья</t>
  </si>
  <si>
    <t>Сорокина</t>
  </si>
  <si>
    <t>Елена</t>
  </si>
  <si>
    <t>Березницкая</t>
  </si>
  <si>
    <t>Виктория</t>
  </si>
  <si>
    <t>Мартышина</t>
  </si>
  <si>
    <t>Марина</t>
  </si>
  <si>
    <t>Артюхова</t>
  </si>
  <si>
    <t>Анастасия</t>
  </si>
  <si>
    <t>Сухорукова</t>
  </si>
  <si>
    <t>Лариса</t>
  </si>
  <si>
    <t>Ж-50</t>
  </si>
  <si>
    <t>Гридина</t>
  </si>
  <si>
    <t>Надежда</t>
  </si>
  <si>
    <t>C  - дистанция</t>
  </si>
  <si>
    <t>Микищенко</t>
  </si>
  <si>
    <t xml:space="preserve">Валерий </t>
  </si>
  <si>
    <t>М-60</t>
  </si>
  <si>
    <t>Валерий</t>
  </si>
  <si>
    <t>Гришин</t>
  </si>
  <si>
    <t>Ефимов</t>
  </si>
  <si>
    <t>М-70</t>
  </si>
  <si>
    <t>Зайкин</t>
  </si>
  <si>
    <t>Эдуард</t>
  </si>
  <si>
    <t>Карташов</t>
  </si>
  <si>
    <t>Альберт</t>
  </si>
  <si>
    <t>Французова</t>
  </si>
  <si>
    <t>Эльвира</t>
  </si>
  <si>
    <t>Коновалова</t>
  </si>
  <si>
    <t xml:space="preserve">Тамара </t>
  </si>
  <si>
    <t>Ж-60</t>
  </si>
  <si>
    <t>Юрченко</t>
  </si>
  <si>
    <t>Валентина</t>
  </si>
  <si>
    <t xml:space="preserve">Платонова </t>
  </si>
  <si>
    <t>Алина</t>
  </si>
  <si>
    <t>D  - дистанция</t>
  </si>
  <si>
    <t>Денис</t>
  </si>
  <si>
    <t>Ж-12</t>
  </si>
  <si>
    <t>Ж-16</t>
  </si>
  <si>
    <t xml:space="preserve">Стасишина </t>
  </si>
  <si>
    <t>Тельтикова</t>
  </si>
  <si>
    <t>Филин</t>
  </si>
  <si>
    <t>Ольга</t>
  </si>
  <si>
    <t xml:space="preserve">Новикова </t>
  </si>
  <si>
    <t>Павловская</t>
  </si>
  <si>
    <t>Нина</t>
  </si>
  <si>
    <t>Поддубиков</t>
  </si>
  <si>
    <t>Колбасова</t>
  </si>
  <si>
    <t>Тамара</t>
  </si>
  <si>
    <t>Мельников</t>
  </si>
  <si>
    <t>Силютина</t>
  </si>
  <si>
    <t>Маргарита</t>
  </si>
  <si>
    <t>Николай</t>
  </si>
  <si>
    <t xml:space="preserve">Титенкова </t>
  </si>
  <si>
    <t>Ж-14</t>
  </si>
  <si>
    <t xml:space="preserve">Мишина </t>
  </si>
  <si>
    <t>Максимов</t>
  </si>
  <si>
    <t>Леонид</t>
  </si>
  <si>
    <t>Щуров</t>
  </si>
  <si>
    <t xml:space="preserve">Бурлинова </t>
  </si>
  <si>
    <t>Анна</t>
  </si>
  <si>
    <t>Котова</t>
  </si>
  <si>
    <t>Шарапова</t>
  </si>
  <si>
    <t>Дарья</t>
  </si>
  <si>
    <t>Ж-10</t>
  </si>
  <si>
    <t>Кузнеченкова</t>
  </si>
  <si>
    <t>Павлова</t>
  </si>
  <si>
    <t>Кристина</t>
  </si>
  <si>
    <t>Кондрашов</t>
  </si>
  <si>
    <t>Егор</t>
  </si>
  <si>
    <t>Ледяев</t>
  </si>
  <si>
    <t>М-18</t>
  </si>
  <si>
    <t>Аршук</t>
  </si>
  <si>
    <t>Пронина</t>
  </si>
  <si>
    <t>Диана</t>
  </si>
  <si>
    <t>Нехитров</t>
  </si>
  <si>
    <t>Вадим</t>
  </si>
  <si>
    <t>Опалев</t>
  </si>
  <si>
    <t>Станислав</t>
  </si>
  <si>
    <t>Мишин</t>
  </si>
  <si>
    <t xml:space="preserve">Михайлова </t>
  </si>
  <si>
    <t>Пронин</t>
  </si>
  <si>
    <t>Анатолий</t>
  </si>
  <si>
    <t>Поляков</t>
  </si>
  <si>
    <t xml:space="preserve">Группа   Ж-10,12         </t>
  </si>
  <si>
    <t xml:space="preserve">Сухорукова </t>
  </si>
  <si>
    <t>Трошкина</t>
  </si>
  <si>
    <t>Герасимов</t>
  </si>
  <si>
    <t>Малашенко</t>
  </si>
  <si>
    <t>Владислав</t>
  </si>
  <si>
    <t>Попова</t>
  </si>
  <si>
    <t>Сахарова</t>
  </si>
  <si>
    <t>Свиридов</t>
  </si>
  <si>
    <t>М-17</t>
  </si>
  <si>
    <t>Ж-17</t>
  </si>
  <si>
    <t>Пачков</t>
  </si>
  <si>
    <t>Никита</t>
  </si>
  <si>
    <t>Устиненко</t>
  </si>
  <si>
    <t>Нагаевский</t>
  </si>
  <si>
    <t>Вячеслав</t>
  </si>
  <si>
    <t>Шарова</t>
  </si>
  <si>
    <t>Гладилин</t>
  </si>
  <si>
    <t>2 Этап</t>
  </si>
  <si>
    <t>Дунаев</t>
  </si>
  <si>
    <t>Серегин</t>
  </si>
  <si>
    <t>М-75</t>
  </si>
  <si>
    <t>Ж-75</t>
  </si>
  <si>
    <t>1 Этап</t>
  </si>
  <si>
    <t>Иванова</t>
  </si>
  <si>
    <t>Варламкин</t>
  </si>
  <si>
    <t>Бужурак</t>
  </si>
  <si>
    <t>Виктор</t>
  </si>
  <si>
    <t xml:space="preserve">Петрова </t>
  </si>
  <si>
    <t>Печенкина</t>
  </si>
  <si>
    <t>Светлана</t>
  </si>
  <si>
    <t>Степченко</t>
  </si>
  <si>
    <t>Асосков</t>
  </si>
  <si>
    <t>Погребняк</t>
  </si>
  <si>
    <t xml:space="preserve">Бобков </t>
  </si>
  <si>
    <t>Иван</t>
  </si>
  <si>
    <t>Грызунов</t>
  </si>
  <si>
    <t xml:space="preserve">Синица </t>
  </si>
  <si>
    <t>Роман</t>
  </si>
  <si>
    <t>Федор</t>
  </si>
  <si>
    <t xml:space="preserve">Шарапаев </t>
  </si>
  <si>
    <t>Группа   М20, 21,30,40</t>
  </si>
  <si>
    <t>Группа   М14, М60</t>
  </si>
  <si>
    <t>Группа   М16-18, М50</t>
  </si>
  <si>
    <t>Группа   Ж20,  21,30,40</t>
  </si>
  <si>
    <t>Группа   Ж16-18,  Ж50</t>
  </si>
  <si>
    <t>Группа   Ж14,  Ж60</t>
  </si>
  <si>
    <t>Мокеров</t>
  </si>
  <si>
    <t>Кирилл</t>
  </si>
  <si>
    <t xml:space="preserve">Панков </t>
  </si>
  <si>
    <t>Ж14</t>
  </si>
  <si>
    <t>М-80</t>
  </si>
  <si>
    <t>Карев</t>
  </si>
  <si>
    <t>Коваленко</t>
  </si>
  <si>
    <t>Ляпченков</t>
  </si>
  <si>
    <t>Серов</t>
  </si>
  <si>
    <t>Сорокин</t>
  </si>
  <si>
    <t>Карпенко</t>
  </si>
  <si>
    <t>Попов</t>
  </si>
  <si>
    <t>Бакина</t>
  </si>
  <si>
    <t>Дубовой</t>
  </si>
  <si>
    <t>Медведев</t>
  </si>
  <si>
    <t xml:space="preserve"> Александр</t>
  </si>
  <si>
    <t>Гребенникова</t>
  </si>
  <si>
    <t>Медведева</t>
  </si>
  <si>
    <t>Гречихина</t>
  </si>
  <si>
    <t>Ж-18</t>
  </si>
  <si>
    <t xml:space="preserve">Владислав </t>
  </si>
  <si>
    <t>Муравьев</t>
  </si>
  <si>
    <t>Мамедова</t>
  </si>
  <si>
    <t>Ирина</t>
  </si>
  <si>
    <t>Всего участников   в ранге</t>
  </si>
  <si>
    <t xml:space="preserve">Дейкин </t>
  </si>
  <si>
    <t>Даниил</t>
  </si>
  <si>
    <t xml:space="preserve">Группа   М 70,  М12         </t>
  </si>
  <si>
    <t>Лукьянов</t>
  </si>
  <si>
    <t>Завадский</t>
  </si>
  <si>
    <t xml:space="preserve"> Юрий</t>
  </si>
  <si>
    <t>Поляница</t>
  </si>
  <si>
    <t xml:space="preserve"> Илья</t>
  </si>
  <si>
    <t>Афанасьев</t>
  </si>
  <si>
    <t xml:space="preserve"> Андрей</t>
  </si>
  <si>
    <t>Королёв</t>
  </si>
  <si>
    <t xml:space="preserve"> Иван</t>
  </si>
  <si>
    <t>Ермилова</t>
  </si>
  <si>
    <t>Ефимова</t>
  </si>
  <si>
    <t>Мария</t>
  </si>
  <si>
    <t>"Кубок Брянской области"  2018г.</t>
  </si>
  <si>
    <t xml:space="preserve">Кузнецов </t>
  </si>
  <si>
    <t>Чубов</t>
  </si>
  <si>
    <t>Киселев</t>
  </si>
  <si>
    <t xml:space="preserve"> Федор</t>
  </si>
  <si>
    <t>Игнатьева</t>
  </si>
  <si>
    <t xml:space="preserve"> Екатерина       </t>
  </si>
  <si>
    <t xml:space="preserve"> Анастасия       </t>
  </si>
  <si>
    <t xml:space="preserve"> Альбина          </t>
  </si>
  <si>
    <t>Струкова</t>
  </si>
  <si>
    <t>Вольская</t>
  </si>
  <si>
    <t>Акулова</t>
  </si>
  <si>
    <t>Ребик</t>
  </si>
  <si>
    <t>Дрозденко</t>
  </si>
  <si>
    <t>Корзанов</t>
  </si>
  <si>
    <t>Афанасий</t>
  </si>
  <si>
    <t>Бродов</t>
  </si>
  <si>
    <t>Ж12</t>
  </si>
  <si>
    <t>Н/З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</si>
</sst>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h:mm:ss;@"/>
    <numFmt numFmtId="170" formatCode="_-* #,##0.0_р_._-;\-* #,##0.0_р_._-;_-* &quot;-&quot;??_р_.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u val="single"/>
      <sz val="10"/>
      <name val="Arial Cyr"/>
      <family val="0"/>
    </font>
    <font>
      <b/>
      <sz val="10"/>
      <name val="Arial Unicode MS"/>
      <family val="2"/>
    </font>
    <font>
      <b/>
      <sz val="10"/>
      <color indexed="20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2" fontId="4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168" fontId="0" fillId="0" borderId="9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168" fontId="7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8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168" fontId="9" fillId="0" borderId="9" xfId="0" applyNumberFormat="1" applyFont="1" applyBorder="1" applyAlignment="1">
      <alignment/>
    </xf>
    <xf numFmtId="168" fontId="4" fillId="0" borderId="9" xfId="0" applyNumberFormat="1" applyFont="1" applyBorder="1" applyAlignment="1">
      <alignment horizontal="right"/>
    </xf>
    <xf numFmtId="168" fontId="4" fillId="0" borderId="9" xfId="0" applyNumberFormat="1" applyFont="1" applyFill="1" applyBorder="1" applyAlignment="1">
      <alignment/>
    </xf>
    <xf numFmtId="168" fontId="4" fillId="0" borderId="8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68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8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3" xfId="0" applyNumberFormat="1" applyFont="1" applyBorder="1" applyAlignment="1">
      <alignment/>
    </xf>
    <xf numFmtId="2" fontId="4" fillId="0" borderId="6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168" fontId="4" fillId="0" borderId="9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168" fontId="4" fillId="0" borderId="8" xfId="0" applyNumberFormat="1" applyFont="1" applyBorder="1" applyAlignment="1">
      <alignment/>
    </xf>
    <xf numFmtId="168" fontId="4" fillId="0" borderId="8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9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8" fontId="9" fillId="0" borderId="9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2" borderId="11" xfId="0" applyFont="1" applyFill="1" applyBorder="1" applyAlignment="1">
      <alignment horizontal="centerContinuous"/>
    </xf>
    <xf numFmtId="168" fontId="0" fillId="0" borderId="11" xfId="0" applyNumberFormat="1" applyFon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168" fontId="4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8" fontId="4" fillId="0" borderId="11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2" borderId="11" xfId="0" applyFont="1" applyFill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168" fontId="12" fillId="0" borderId="9" xfId="0" applyNumberFormat="1" applyFont="1" applyBorder="1" applyAlignment="1">
      <alignment/>
    </xf>
    <xf numFmtId="168" fontId="9" fillId="0" borderId="9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0" fillId="0" borderId="12" xfId="0" applyBorder="1" applyAlignment="1">
      <alignment/>
    </xf>
    <xf numFmtId="168" fontId="4" fillId="0" borderId="8" xfId="0" applyNumberFormat="1" applyFont="1" applyFill="1" applyBorder="1" applyAlignment="1">
      <alignment/>
    </xf>
    <xf numFmtId="168" fontId="0" fillId="0" borderId="0" xfId="0" applyNumberForma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168" fontId="9" fillId="0" borderId="8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168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8" fontId="4" fillId="0" borderId="8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Fill="1" applyBorder="1" applyAlignment="1">
      <alignment/>
    </xf>
    <xf numFmtId="1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Continuous"/>
    </xf>
    <xf numFmtId="2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" fontId="15" fillId="0" borderId="16" xfId="0" applyNumberFormat="1" applyFont="1" applyBorder="1" applyAlignment="1">
      <alignment horizontal="right"/>
    </xf>
    <xf numFmtId="168" fontId="15" fillId="0" borderId="3" xfId="0" applyNumberFormat="1" applyFont="1" applyBorder="1" applyAlignment="1">
      <alignment horizontal="right"/>
    </xf>
    <xf numFmtId="2" fontId="14" fillId="0" borderId="3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1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0" fontId="14" fillId="2" borderId="0" xfId="0" applyFont="1" applyFill="1" applyAlignment="1">
      <alignment horizontal="centerContinuous"/>
    </xf>
    <xf numFmtId="2" fontId="4" fillId="0" borderId="9" xfId="0" applyNumberFormat="1" applyFont="1" applyBorder="1" applyAlignment="1">
      <alignment/>
    </xf>
    <xf numFmtId="168" fontId="14" fillId="2" borderId="0" xfId="0" applyNumberFormat="1" applyFont="1" applyFill="1" applyAlignment="1">
      <alignment horizontal="right"/>
    </xf>
    <xf numFmtId="1" fontId="16" fillId="0" borderId="9" xfId="0" applyNumberFormat="1" applyFont="1" applyBorder="1" applyAlignment="1">
      <alignment horizontal="right"/>
    </xf>
    <xf numFmtId="168" fontId="16" fillId="0" borderId="9" xfId="0" applyNumberFormat="1" applyFont="1" applyBorder="1" applyAlignment="1">
      <alignment horizontal="right"/>
    </xf>
    <xf numFmtId="0" fontId="16" fillId="0" borderId="9" xfId="0" applyFont="1" applyBorder="1" applyAlignment="1">
      <alignment/>
    </xf>
    <xf numFmtId="2" fontId="16" fillId="0" borderId="9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168" fontId="14" fillId="0" borderId="9" xfId="0" applyNumberFormat="1" applyFont="1" applyBorder="1" applyAlignment="1">
      <alignment horizontal="right"/>
    </xf>
    <xf numFmtId="168" fontId="14" fillId="0" borderId="9" xfId="0" applyNumberFormat="1" applyFont="1" applyBorder="1" applyAlignment="1">
      <alignment/>
    </xf>
    <xf numFmtId="168" fontId="14" fillId="0" borderId="9" xfId="0" applyNumberFormat="1" applyFont="1" applyBorder="1" applyAlignment="1">
      <alignment/>
    </xf>
    <xf numFmtId="168" fontId="14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/>
    </xf>
    <xf numFmtId="168" fontId="14" fillId="0" borderId="8" xfId="0" applyNumberFormat="1" applyFont="1" applyBorder="1" applyAlignment="1">
      <alignment/>
    </xf>
    <xf numFmtId="168" fontId="14" fillId="0" borderId="8" xfId="0" applyNumberFormat="1" applyFont="1" applyBorder="1" applyAlignment="1">
      <alignment horizontal="right"/>
    </xf>
    <xf numFmtId="168" fontId="14" fillId="0" borderId="8" xfId="0" applyNumberFormat="1" applyFont="1" applyBorder="1" applyAlignment="1">
      <alignment/>
    </xf>
    <xf numFmtId="168" fontId="14" fillId="0" borderId="9" xfId="0" applyNumberFormat="1" applyFont="1" applyFill="1" applyBorder="1" applyAlignment="1">
      <alignment/>
    </xf>
    <xf numFmtId="168" fontId="16" fillId="0" borderId="9" xfId="0" applyNumberFormat="1" applyFont="1" applyBorder="1" applyAlignment="1">
      <alignment/>
    </xf>
    <xf numFmtId="168" fontId="14" fillId="0" borderId="0" xfId="0" applyNumberFormat="1" applyFont="1" applyAlignment="1">
      <alignment/>
    </xf>
    <xf numFmtId="0" fontId="14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/>
    </xf>
    <xf numFmtId="168" fontId="14" fillId="0" borderId="0" xfId="0" applyNumberFormat="1" applyFont="1" applyBorder="1" applyAlignment="1">
      <alignment/>
    </xf>
    <xf numFmtId="168" fontId="14" fillId="0" borderId="0" xfId="0" applyNumberFormat="1" applyFont="1" applyBorder="1" applyAlignment="1">
      <alignment horizontal="right"/>
    </xf>
    <xf numFmtId="168" fontId="14" fillId="2" borderId="11" xfId="0" applyNumberFormat="1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Continuous"/>
    </xf>
    <xf numFmtId="168" fontId="16" fillId="0" borderId="11" xfId="0" applyNumberFormat="1" applyFont="1" applyBorder="1" applyAlignment="1">
      <alignment horizontal="right"/>
    </xf>
    <xf numFmtId="168" fontId="16" fillId="0" borderId="11" xfId="0" applyNumberFormat="1" applyFont="1" applyBorder="1" applyAlignment="1">
      <alignment horizontal="right"/>
    </xf>
    <xf numFmtId="168" fontId="16" fillId="0" borderId="9" xfId="0" applyNumberFormat="1" applyFont="1" applyBorder="1" applyAlignment="1">
      <alignment horizontal="right"/>
    </xf>
    <xf numFmtId="0" fontId="14" fillId="0" borderId="8" xfId="0" applyFont="1" applyBorder="1" applyAlignment="1">
      <alignment/>
    </xf>
    <xf numFmtId="0" fontId="16" fillId="0" borderId="9" xfId="0" applyFont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9" xfId="0" applyFont="1" applyBorder="1" applyAlignment="1">
      <alignment/>
    </xf>
    <xf numFmtId="1" fontId="16" fillId="0" borderId="9" xfId="0" applyNumberFormat="1" applyFont="1" applyBorder="1" applyAlignment="1">
      <alignment/>
    </xf>
    <xf numFmtId="168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168" fontId="14" fillId="0" borderId="11" xfId="0" applyNumberFormat="1" applyFont="1" applyBorder="1" applyAlignment="1">
      <alignment horizontal="right"/>
    </xf>
    <xf numFmtId="168" fontId="14" fillId="0" borderId="1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8" xfId="0" applyFont="1" applyBorder="1" applyAlignment="1">
      <alignment/>
    </xf>
    <xf numFmtId="168" fontId="15" fillId="0" borderId="9" xfId="0" applyNumberFormat="1" applyFont="1" applyBorder="1" applyAlignment="1">
      <alignment horizontal="right"/>
    </xf>
    <xf numFmtId="1" fontId="16" fillId="0" borderId="8" xfId="0" applyNumberFormat="1" applyFont="1" applyBorder="1" applyAlignment="1">
      <alignment/>
    </xf>
    <xf numFmtId="168" fontId="16" fillId="0" borderId="8" xfId="0" applyNumberFormat="1" applyFont="1" applyBorder="1" applyAlignment="1">
      <alignment/>
    </xf>
    <xf numFmtId="168" fontId="14" fillId="0" borderId="9" xfId="0" applyNumberFormat="1" applyFont="1" applyFill="1" applyBorder="1" applyAlignment="1">
      <alignment horizontal="right"/>
    </xf>
    <xf numFmtId="168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168" fontId="15" fillId="0" borderId="0" xfId="0" applyNumberFormat="1" applyFont="1" applyBorder="1" applyAlignment="1">
      <alignment horizontal="right"/>
    </xf>
    <xf numFmtId="168" fontId="15" fillId="0" borderId="0" xfId="0" applyNumberFormat="1" applyFont="1" applyAlignment="1">
      <alignment horizontal="right"/>
    </xf>
    <xf numFmtId="168" fontId="14" fillId="0" borderId="11" xfId="0" applyNumberFormat="1" applyFont="1" applyFill="1" applyBorder="1" applyAlignment="1">
      <alignment horizontal="right"/>
    </xf>
    <xf numFmtId="168" fontId="15" fillId="0" borderId="9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8" xfId="0" applyFont="1" applyBorder="1" applyAlignment="1">
      <alignment/>
    </xf>
    <xf numFmtId="168" fontId="14" fillId="0" borderId="9" xfId="0" applyNumberFormat="1" applyFont="1" applyBorder="1" applyAlignment="1">
      <alignment/>
    </xf>
    <xf numFmtId="1" fontId="14" fillId="0" borderId="9" xfId="0" applyNumberFormat="1" applyFont="1" applyBorder="1" applyAlignment="1">
      <alignment horizontal="right"/>
    </xf>
    <xf numFmtId="1" fontId="14" fillId="0" borderId="8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9" xfId="0" applyFont="1" applyBorder="1" applyAlignment="1">
      <alignment horizontal="center"/>
    </xf>
    <xf numFmtId="168" fontId="16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right"/>
    </xf>
    <xf numFmtId="1" fontId="14" fillId="0" borderId="8" xfId="0" applyNumberFormat="1" applyFont="1" applyBorder="1" applyAlignment="1">
      <alignment/>
    </xf>
    <xf numFmtId="168" fontId="14" fillId="0" borderId="12" xfId="0" applyNumberFormat="1" applyFont="1" applyBorder="1" applyAlignment="1">
      <alignment horizontal="right"/>
    </xf>
    <xf numFmtId="168" fontId="14" fillId="0" borderId="0" xfId="0" applyNumberFormat="1" applyFont="1" applyFill="1" applyAlignment="1">
      <alignment horizontal="right"/>
    </xf>
    <xf numFmtId="1" fontId="14" fillId="0" borderId="0" xfId="0" applyNumberFormat="1" applyFont="1" applyAlignment="1">
      <alignment/>
    </xf>
    <xf numFmtId="168" fontId="4" fillId="3" borderId="9" xfId="0" applyNumberFormat="1" applyFont="1" applyFill="1" applyBorder="1" applyAlignment="1">
      <alignment/>
    </xf>
    <xf numFmtId="168" fontId="12" fillId="0" borderId="9" xfId="0" applyNumberFormat="1" applyFont="1" applyBorder="1" applyAlignment="1">
      <alignment horizontal="right"/>
    </xf>
    <xf numFmtId="168" fontId="12" fillId="0" borderId="9" xfId="0" applyNumberFormat="1" applyFont="1" applyBorder="1" applyAlignment="1">
      <alignment/>
    </xf>
    <xf numFmtId="168" fontId="12" fillId="0" borderId="9" xfId="0" applyNumberFormat="1" applyFont="1" applyBorder="1" applyAlignment="1">
      <alignment horizontal="right"/>
    </xf>
    <xf numFmtId="168" fontId="14" fillId="0" borderId="8" xfId="0" applyNumberFormat="1" applyFont="1" applyBorder="1" applyAlignment="1">
      <alignment/>
    </xf>
    <xf numFmtId="0" fontId="14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Font="1" applyBorder="1" applyAlignment="1">
      <alignment/>
    </xf>
    <xf numFmtId="1" fontId="14" fillId="0" borderId="13" xfId="0" applyNumberFormat="1" applyFont="1" applyBorder="1" applyAlignment="1">
      <alignment horizontal="right"/>
    </xf>
    <xf numFmtId="1" fontId="14" fillId="0" borderId="9" xfId="0" applyNumberFormat="1" applyFont="1" applyBorder="1" applyAlignment="1">
      <alignment/>
    </xf>
    <xf numFmtId="168" fontId="14" fillId="0" borderId="8" xfId="0" applyNumberFormat="1" applyFont="1" applyFill="1" applyBorder="1" applyAlignment="1">
      <alignment horizontal="right"/>
    </xf>
    <xf numFmtId="168" fontId="14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168" fontId="9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68" fontId="4" fillId="2" borderId="9" xfId="0" applyNumberFormat="1" applyFont="1" applyFill="1" applyBorder="1" applyAlignment="1">
      <alignment/>
    </xf>
    <xf numFmtId="168" fontId="14" fillId="0" borderId="8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4" fillId="3" borderId="0" xfId="0" applyNumberFormat="1" applyFont="1" applyFill="1" applyAlignment="1">
      <alignment/>
    </xf>
    <xf numFmtId="168" fontId="12" fillId="0" borderId="0" xfId="0" applyNumberFormat="1" applyFont="1" applyAlignment="1">
      <alignment/>
    </xf>
    <xf numFmtId="168" fontId="9" fillId="0" borderId="0" xfId="0" applyNumberFormat="1" applyFont="1" applyBorder="1" applyAlignment="1">
      <alignment/>
    </xf>
    <xf numFmtId="168" fontId="14" fillId="0" borderId="9" xfId="0" applyNumberFormat="1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9" fillId="0" borderId="9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zoomScale="110" zoomScaleNormal="110" workbookViewId="0" topLeftCell="A21">
      <selection activeCell="J89" sqref="J89"/>
    </sheetView>
  </sheetViews>
  <sheetFormatPr defaultColWidth="9.00390625" defaultRowHeight="12.75"/>
  <cols>
    <col min="1" max="1" width="5.125" style="0" customWidth="1"/>
    <col min="2" max="2" width="14.875" style="0" customWidth="1"/>
    <col min="3" max="3" width="12.25390625" style="0" customWidth="1"/>
    <col min="4" max="4" width="6.375" style="0" customWidth="1"/>
    <col min="5" max="5" width="6.625" style="31" customWidth="1"/>
    <col min="6" max="6" width="6.75390625" style="0" hidden="1" customWidth="1"/>
    <col min="7" max="7" width="7.00390625" style="193" customWidth="1"/>
    <col min="8" max="8" width="7.375" style="194" customWidth="1"/>
    <col min="9" max="9" width="7.00390625" style="213" customWidth="1"/>
    <col min="10" max="10" width="6.375" style="213" customWidth="1"/>
    <col min="11" max="11" width="7.125" style="213" customWidth="1"/>
    <col min="12" max="12" width="6.75390625" style="207" customWidth="1"/>
    <col min="13" max="13" width="6.375" style="207" customWidth="1"/>
    <col min="14" max="14" width="6.875" style="0" customWidth="1"/>
    <col min="15" max="15" width="6.875" style="61" customWidth="1"/>
    <col min="16" max="16" width="7.625" style="56" customWidth="1"/>
    <col min="17" max="17" width="7.625" style="0" customWidth="1"/>
  </cols>
  <sheetData>
    <row r="1" spans="1:17" ht="15.7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.75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12.75">
      <c r="A3" s="259" t="s">
        <v>266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5" ht="12.75">
      <c r="B4" s="3" t="s">
        <v>250</v>
      </c>
      <c r="C4" s="3"/>
      <c r="D4" s="3"/>
      <c r="F4" s="5"/>
      <c r="G4" s="144">
        <f>A36+A68+A102+A116+A156+A165</f>
        <v>75</v>
      </c>
      <c r="H4" s="145"/>
      <c r="I4" s="146"/>
      <c r="J4" s="147"/>
      <c r="K4" s="147"/>
      <c r="L4" s="148"/>
      <c r="M4" s="148"/>
      <c r="N4" s="4"/>
      <c r="O4" s="69"/>
    </row>
    <row r="5" spans="1:15" ht="13.5" thickBot="1">
      <c r="A5" s="3"/>
      <c r="B5" s="3"/>
      <c r="C5" s="3"/>
      <c r="D5" s="3"/>
      <c r="E5" s="68"/>
      <c r="F5" s="3"/>
      <c r="G5" s="144"/>
      <c r="H5" s="145"/>
      <c r="I5" s="149"/>
      <c r="J5" s="147"/>
      <c r="K5" s="147"/>
      <c r="L5" s="148"/>
      <c r="M5" s="148"/>
      <c r="N5" s="4"/>
      <c r="O5" s="69"/>
    </row>
    <row r="6" spans="1:17" ht="12.75">
      <c r="A6" s="6" t="s">
        <v>2</v>
      </c>
      <c r="B6" s="7" t="s">
        <v>3</v>
      </c>
      <c r="C6" s="7"/>
      <c r="D6" s="7" t="s">
        <v>4</v>
      </c>
      <c r="E6" s="136" t="s">
        <v>2</v>
      </c>
      <c r="F6" s="8" t="s">
        <v>5</v>
      </c>
      <c r="G6" s="150"/>
      <c r="H6" s="151"/>
      <c r="I6" s="152"/>
      <c r="J6" s="152"/>
      <c r="K6" s="152" t="s">
        <v>6</v>
      </c>
      <c r="L6" s="153"/>
      <c r="M6" s="153"/>
      <c r="N6" s="9"/>
      <c r="O6" s="70"/>
      <c r="P6" s="57" t="s">
        <v>7</v>
      </c>
      <c r="Q6" s="10" t="s">
        <v>8</v>
      </c>
    </row>
    <row r="7" spans="1:17" ht="13.5" thickBot="1">
      <c r="A7" s="11" t="s">
        <v>9</v>
      </c>
      <c r="B7" s="12"/>
      <c r="C7" s="12"/>
      <c r="D7" s="12"/>
      <c r="E7" s="137" t="s">
        <v>10</v>
      </c>
      <c r="F7" s="12" t="s">
        <v>11</v>
      </c>
      <c r="G7" s="154" t="s">
        <v>202</v>
      </c>
      <c r="H7" s="155" t="s">
        <v>197</v>
      </c>
      <c r="I7" s="156" t="s">
        <v>12</v>
      </c>
      <c r="J7" s="156" t="s">
        <v>13</v>
      </c>
      <c r="K7" s="156" t="s">
        <v>14</v>
      </c>
      <c r="L7" s="157" t="s">
        <v>15</v>
      </c>
      <c r="M7" s="157" t="s">
        <v>16</v>
      </c>
      <c r="N7" s="13" t="s">
        <v>17</v>
      </c>
      <c r="O7" s="71" t="s">
        <v>18</v>
      </c>
      <c r="P7" s="58" t="s">
        <v>19</v>
      </c>
      <c r="Q7" s="14" t="s">
        <v>20</v>
      </c>
    </row>
    <row r="8" spans="2:17" ht="12.75">
      <c r="B8" s="15" t="s">
        <v>21</v>
      </c>
      <c r="C8" s="15"/>
      <c r="D8" s="15"/>
      <c r="E8" s="138"/>
      <c r="F8" s="15"/>
      <c r="G8" s="158"/>
      <c r="H8" s="160"/>
      <c r="I8" s="158"/>
      <c r="J8" s="158"/>
      <c r="K8" s="158"/>
      <c r="L8" s="158"/>
      <c r="M8" s="158"/>
      <c r="N8" s="15"/>
      <c r="O8" s="15"/>
      <c r="P8" s="129"/>
      <c r="Q8" s="17"/>
    </row>
    <row r="9" spans="1:17" ht="12.75">
      <c r="A9" s="16"/>
      <c r="B9" s="255" t="s">
        <v>220</v>
      </c>
      <c r="C9" s="256"/>
      <c r="D9" s="18"/>
      <c r="E9" s="17"/>
      <c r="F9" s="19"/>
      <c r="G9" s="161"/>
      <c r="H9" s="162"/>
      <c r="I9" s="163"/>
      <c r="J9" s="164"/>
      <c r="K9" s="164"/>
      <c r="L9" s="165"/>
      <c r="M9" s="165"/>
      <c r="N9" s="20"/>
      <c r="O9" s="72"/>
      <c r="P9" s="59"/>
      <c r="Q9" s="17"/>
    </row>
    <row r="10" spans="1:17" ht="12.75">
      <c r="A10" s="21">
        <v>1</v>
      </c>
      <c r="B10" s="1" t="s">
        <v>27</v>
      </c>
      <c r="C10" s="23" t="s">
        <v>23</v>
      </c>
      <c r="D10" s="17" t="s">
        <v>32</v>
      </c>
      <c r="E10" s="17">
        <v>6</v>
      </c>
      <c r="F10" s="25" t="s">
        <v>56</v>
      </c>
      <c r="G10" s="166"/>
      <c r="H10" s="166"/>
      <c r="I10" s="167">
        <v>30</v>
      </c>
      <c r="J10" s="167">
        <v>68.1</v>
      </c>
      <c r="K10" s="167">
        <v>100</v>
      </c>
      <c r="L10" s="168">
        <v>100</v>
      </c>
      <c r="M10" s="168">
        <v>100</v>
      </c>
      <c r="N10" s="47">
        <v>95.3</v>
      </c>
      <c r="O10" s="73">
        <v>99.1</v>
      </c>
      <c r="P10" s="227">
        <f>(SUM(G10:O10))-I10</f>
        <v>562.5</v>
      </c>
      <c r="Q10" s="44" t="s">
        <v>26</v>
      </c>
    </row>
    <row r="11" spans="1:17" ht="12.75">
      <c r="A11" s="21">
        <v>2</v>
      </c>
      <c r="B11" s="2" t="s">
        <v>170</v>
      </c>
      <c r="C11" s="23" t="s">
        <v>171</v>
      </c>
      <c r="D11" s="17" t="s">
        <v>49</v>
      </c>
      <c r="E11" s="17">
        <v>63</v>
      </c>
      <c r="F11" s="17" t="s">
        <v>29</v>
      </c>
      <c r="G11" s="166">
        <v>91.2</v>
      </c>
      <c r="H11" s="118">
        <v>77</v>
      </c>
      <c r="I11" s="96">
        <v>26</v>
      </c>
      <c r="J11" s="167">
        <v>100</v>
      </c>
      <c r="K11" s="167">
        <v>91.9</v>
      </c>
      <c r="L11" s="168">
        <v>83.3</v>
      </c>
      <c r="M11" s="168">
        <v>92.1</v>
      </c>
      <c r="N11" s="47">
        <v>90.7</v>
      </c>
      <c r="O11" s="96">
        <v>82.3</v>
      </c>
      <c r="P11" s="227">
        <f>(SUM(G11:O11))-I11-H11-O11</f>
        <v>549.2</v>
      </c>
      <c r="Q11" s="44" t="s">
        <v>29</v>
      </c>
    </row>
    <row r="12" spans="1:17" ht="12.75">
      <c r="A12" s="21">
        <v>3</v>
      </c>
      <c r="B12" s="2" t="s">
        <v>50</v>
      </c>
      <c r="C12" s="23" t="s">
        <v>51</v>
      </c>
      <c r="D12" s="17" t="s">
        <v>49</v>
      </c>
      <c r="E12" s="17">
        <v>81</v>
      </c>
      <c r="F12" s="17" t="s">
        <v>33</v>
      </c>
      <c r="G12" s="166">
        <v>76</v>
      </c>
      <c r="H12" s="166">
        <v>66.8</v>
      </c>
      <c r="I12" s="96">
        <v>21</v>
      </c>
      <c r="J12" s="96">
        <v>52</v>
      </c>
      <c r="K12" s="167">
        <v>66.1</v>
      </c>
      <c r="L12" s="168">
        <v>80.9</v>
      </c>
      <c r="M12" s="168">
        <v>75.7</v>
      </c>
      <c r="N12" s="47">
        <v>83.3</v>
      </c>
      <c r="O12" s="73"/>
      <c r="P12" s="227">
        <f>(SUM(G12:O12))-I12-J12</f>
        <v>448.79999999999995</v>
      </c>
      <c r="Q12" s="44" t="s">
        <v>34</v>
      </c>
    </row>
    <row r="13" spans="1:17" ht="12.75">
      <c r="A13" s="21">
        <v>4</v>
      </c>
      <c r="B13" s="22" t="s">
        <v>42</v>
      </c>
      <c r="C13" s="23" t="s">
        <v>43</v>
      </c>
      <c r="D13" s="17" t="s">
        <v>112</v>
      </c>
      <c r="E13" s="28" t="s">
        <v>45</v>
      </c>
      <c r="F13" s="17" t="s">
        <v>29</v>
      </c>
      <c r="G13" s="166"/>
      <c r="H13" s="166">
        <v>100</v>
      </c>
      <c r="I13" s="167">
        <v>30</v>
      </c>
      <c r="J13" s="167">
        <v>80</v>
      </c>
      <c r="K13" s="167">
        <v>67.4</v>
      </c>
      <c r="L13" s="168"/>
      <c r="M13" s="48">
        <v>17.4</v>
      </c>
      <c r="N13" s="47">
        <v>84.3</v>
      </c>
      <c r="O13" s="73">
        <v>65.1</v>
      </c>
      <c r="P13" s="227">
        <f>(SUM(G13:O13))-M13</f>
        <v>426.79999999999995</v>
      </c>
      <c r="Q13" s="21">
        <v>4</v>
      </c>
    </row>
    <row r="14" spans="1:17" ht="12.75">
      <c r="A14" s="21">
        <v>5</v>
      </c>
      <c r="B14" s="2" t="s">
        <v>46</v>
      </c>
      <c r="C14" s="23" t="s">
        <v>40</v>
      </c>
      <c r="D14" s="17" t="s">
        <v>32</v>
      </c>
      <c r="E14" s="17">
        <v>77</v>
      </c>
      <c r="F14" s="25"/>
      <c r="G14" s="166">
        <v>100</v>
      </c>
      <c r="H14" s="166">
        <v>82.8</v>
      </c>
      <c r="I14" s="167">
        <v>24</v>
      </c>
      <c r="J14" s="167">
        <v>40.3</v>
      </c>
      <c r="K14" s="167">
        <v>62.6</v>
      </c>
      <c r="L14" s="48">
        <v>6.4</v>
      </c>
      <c r="M14" s="168"/>
      <c r="N14" s="47"/>
      <c r="O14" s="73">
        <v>62.7</v>
      </c>
      <c r="P14" s="227">
        <f>(SUM(G14:O14))-L14</f>
        <v>372.40000000000003</v>
      </c>
      <c r="Q14" s="21">
        <v>5</v>
      </c>
    </row>
    <row r="15" spans="1:17" ht="12.75">
      <c r="A15" s="21">
        <v>6</v>
      </c>
      <c r="B15" s="26" t="s">
        <v>74</v>
      </c>
      <c r="C15" s="27" t="s">
        <v>43</v>
      </c>
      <c r="D15" s="17" t="s">
        <v>112</v>
      </c>
      <c r="E15" s="17">
        <v>300</v>
      </c>
      <c r="F15" s="17" t="s">
        <v>26</v>
      </c>
      <c r="G15" s="166">
        <v>96.6</v>
      </c>
      <c r="H15" s="166">
        <v>74.8</v>
      </c>
      <c r="I15" s="167"/>
      <c r="J15" s="167"/>
      <c r="K15" s="167">
        <v>60.7</v>
      </c>
      <c r="L15" s="168">
        <v>48.5</v>
      </c>
      <c r="M15" s="168"/>
      <c r="N15" s="48"/>
      <c r="O15" s="73">
        <v>59.7</v>
      </c>
      <c r="P15" s="50">
        <f>(SUM(G15:O15))</f>
        <v>340.29999999999995</v>
      </c>
      <c r="Q15" s="21" t="s">
        <v>284</v>
      </c>
    </row>
    <row r="16" spans="1:17" ht="12.75">
      <c r="A16" s="21">
        <v>7</v>
      </c>
      <c r="B16" s="22" t="s">
        <v>79</v>
      </c>
      <c r="C16" s="23" t="s">
        <v>43</v>
      </c>
      <c r="D16" s="17" t="s">
        <v>112</v>
      </c>
      <c r="E16" s="17">
        <v>17</v>
      </c>
      <c r="F16" s="17"/>
      <c r="G16" s="117">
        <v>80</v>
      </c>
      <c r="H16" s="166">
        <v>82.2</v>
      </c>
      <c r="I16" s="167"/>
      <c r="J16" s="167">
        <v>64.8</v>
      </c>
      <c r="K16" s="167"/>
      <c r="L16" s="168">
        <v>31.7</v>
      </c>
      <c r="M16" s="48">
        <v>1</v>
      </c>
      <c r="N16" s="48"/>
      <c r="O16" s="73">
        <v>26.6</v>
      </c>
      <c r="P16" s="227">
        <f>(SUM(G16:O16))-M16</f>
        <v>285.3</v>
      </c>
      <c r="Q16" s="21">
        <v>7</v>
      </c>
    </row>
    <row r="17" spans="1:17" ht="12.75">
      <c r="A17" s="21">
        <v>8</v>
      </c>
      <c r="B17" s="2" t="s">
        <v>67</v>
      </c>
      <c r="C17" s="23" t="s">
        <v>48</v>
      </c>
      <c r="D17" s="17" t="s">
        <v>28</v>
      </c>
      <c r="E17" s="17">
        <v>52</v>
      </c>
      <c r="F17" s="17" t="s">
        <v>33</v>
      </c>
      <c r="G17" s="166"/>
      <c r="H17" s="166"/>
      <c r="I17" s="167"/>
      <c r="J17" s="117">
        <v>80</v>
      </c>
      <c r="K17" s="167"/>
      <c r="L17" s="168">
        <v>62.4</v>
      </c>
      <c r="M17" s="170">
        <v>61.7</v>
      </c>
      <c r="N17" s="73">
        <v>29.5</v>
      </c>
      <c r="O17" s="73">
        <v>44</v>
      </c>
      <c r="P17" s="50">
        <f aca="true" t="shared" si="0" ref="P17:P56">(SUM(G17:O17))</f>
        <v>277.6</v>
      </c>
      <c r="Q17" s="21" t="s">
        <v>284</v>
      </c>
    </row>
    <row r="18" spans="1:17" ht="12.75">
      <c r="A18" s="21">
        <v>9</v>
      </c>
      <c r="B18" s="40" t="s">
        <v>74</v>
      </c>
      <c r="C18" s="23" t="s">
        <v>71</v>
      </c>
      <c r="D18" s="17" t="s">
        <v>49</v>
      </c>
      <c r="E18" s="17">
        <v>88</v>
      </c>
      <c r="F18" s="17" t="s">
        <v>33</v>
      </c>
      <c r="G18" s="166"/>
      <c r="H18" s="166"/>
      <c r="I18" s="167">
        <v>20</v>
      </c>
      <c r="J18" s="167"/>
      <c r="K18" s="117">
        <v>80</v>
      </c>
      <c r="L18" s="168">
        <v>49.2</v>
      </c>
      <c r="M18" s="168"/>
      <c r="N18" s="47">
        <v>52.9</v>
      </c>
      <c r="O18" s="73">
        <v>44.6</v>
      </c>
      <c r="P18" s="50">
        <f t="shared" si="0"/>
        <v>246.7</v>
      </c>
      <c r="Q18" s="21" t="s">
        <v>284</v>
      </c>
    </row>
    <row r="19" spans="1:17" ht="12.75">
      <c r="A19" s="21">
        <v>10</v>
      </c>
      <c r="B19" s="22" t="s">
        <v>74</v>
      </c>
      <c r="C19" s="23" t="s">
        <v>57</v>
      </c>
      <c r="D19" s="17" t="s">
        <v>72</v>
      </c>
      <c r="E19" s="17">
        <v>301</v>
      </c>
      <c r="F19" s="17"/>
      <c r="G19" s="166">
        <v>78.4</v>
      </c>
      <c r="H19" s="166"/>
      <c r="I19" s="167"/>
      <c r="J19" s="167"/>
      <c r="K19" s="167">
        <v>65.4</v>
      </c>
      <c r="L19" s="168">
        <v>32.7</v>
      </c>
      <c r="M19" s="168"/>
      <c r="N19" s="47"/>
      <c r="O19" s="73">
        <v>53</v>
      </c>
      <c r="P19" s="50">
        <f t="shared" si="0"/>
        <v>229.5</v>
      </c>
      <c r="Q19" s="21" t="s">
        <v>284</v>
      </c>
    </row>
    <row r="20" spans="1:17" ht="12.75">
      <c r="A20" s="21">
        <v>11</v>
      </c>
      <c r="B20" s="26" t="s">
        <v>37</v>
      </c>
      <c r="C20" s="27" t="s">
        <v>38</v>
      </c>
      <c r="D20" s="31" t="s">
        <v>32</v>
      </c>
      <c r="E20" s="17">
        <v>22</v>
      </c>
      <c r="F20" s="31" t="s">
        <v>34</v>
      </c>
      <c r="G20" s="166"/>
      <c r="H20" s="166"/>
      <c r="I20" s="167">
        <v>24</v>
      </c>
      <c r="J20" s="167">
        <v>39.7</v>
      </c>
      <c r="K20" s="167"/>
      <c r="L20" s="167">
        <v>53.5</v>
      </c>
      <c r="M20" s="168">
        <v>65.6</v>
      </c>
      <c r="N20" s="47">
        <v>42.9</v>
      </c>
      <c r="O20" s="73"/>
      <c r="P20" s="50">
        <f t="shared" si="0"/>
        <v>225.70000000000002</v>
      </c>
      <c r="Q20" s="21" t="s">
        <v>284</v>
      </c>
    </row>
    <row r="21" spans="1:17" ht="12.75">
      <c r="A21" s="21">
        <v>12</v>
      </c>
      <c r="B21" s="2" t="s">
        <v>58</v>
      </c>
      <c r="C21" s="23" t="s">
        <v>59</v>
      </c>
      <c r="D21" s="17" t="s">
        <v>49</v>
      </c>
      <c r="E21" s="17">
        <v>1</v>
      </c>
      <c r="F21" s="17" t="s">
        <v>26</v>
      </c>
      <c r="G21" s="166"/>
      <c r="H21" s="166"/>
      <c r="I21" s="167">
        <v>28</v>
      </c>
      <c r="J21" s="167"/>
      <c r="K21" s="167"/>
      <c r="L21" s="229">
        <v>80</v>
      </c>
      <c r="M21" s="174"/>
      <c r="N21" s="47">
        <v>100</v>
      </c>
      <c r="O21" s="73"/>
      <c r="P21" s="50">
        <f t="shared" si="0"/>
        <v>208</v>
      </c>
      <c r="Q21" s="21" t="s">
        <v>284</v>
      </c>
    </row>
    <row r="22" spans="1:17" ht="12.75">
      <c r="A22" s="21">
        <v>13</v>
      </c>
      <c r="B22" s="1" t="s">
        <v>66</v>
      </c>
      <c r="C22" s="23" t="s">
        <v>184</v>
      </c>
      <c r="D22" s="17" t="s">
        <v>44</v>
      </c>
      <c r="E22" s="25">
        <v>80</v>
      </c>
      <c r="F22" s="17" t="s">
        <v>34</v>
      </c>
      <c r="G22" s="166"/>
      <c r="H22" s="166">
        <v>92.2</v>
      </c>
      <c r="I22" s="167"/>
      <c r="J22" s="167">
        <v>8.2</v>
      </c>
      <c r="K22" s="167"/>
      <c r="L22" s="168"/>
      <c r="M22" s="168"/>
      <c r="N22" s="47">
        <v>51.3</v>
      </c>
      <c r="O22" s="73">
        <v>53.1</v>
      </c>
      <c r="P22" s="50">
        <f t="shared" si="0"/>
        <v>204.79999999999998</v>
      </c>
      <c r="Q22" s="21" t="s">
        <v>284</v>
      </c>
    </row>
    <row r="23" spans="1:17" ht="12.75">
      <c r="A23" s="21">
        <v>14</v>
      </c>
      <c r="B23" s="2" t="s">
        <v>52</v>
      </c>
      <c r="C23" s="23" t="s">
        <v>53</v>
      </c>
      <c r="D23" s="17" t="s">
        <v>44</v>
      </c>
      <c r="E23" s="17">
        <v>16</v>
      </c>
      <c r="F23" s="17" t="s">
        <v>26</v>
      </c>
      <c r="G23" s="166"/>
      <c r="H23" s="166">
        <v>63.8</v>
      </c>
      <c r="I23" s="166"/>
      <c r="J23" s="166">
        <v>47.8</v>
      </c>
      <c r="K23" s="166"/>
      <c r="L23" s="168">
        <v>73.8</v>
      </c>
      <c r="M23" s="169"/>
      <c r="N23" s="49"/>
      <c r="O23" s="74"/>
      <c r="P23" s="50">
        <f t="shared" si="0"/>
        <v>185.39999999999998</v>
      </c>
      <c r="Q23" s="21" t="s">
        <v>284</v>
      </c>
    </row>
    <row r="24" spans="1:17" ht="12.75">
      <c r="A24" s="21">
        <v>15</v>
      </c>
      <c r="B24" s="1" t="s">
        <v>30</v>
      </c>
      <c r="C24" s="23" t="s">
        <v>31</v>
      </c>
      <c r="D24" s="17" t="s">
        <v>32</v>
      </c>
      <c r="E24" s="17">
        <v>5</v>
      </c>
      <c r="F24" s="17" t="s">
        <v>26</v>
      </c>
      <c r="G24" s="166"/>
      <c r="H24" s="166"/>
      <c r="I24" s="167"/>
      <c r="J24" s="167"/>
      <c r="K24" s="167"/>
      <c r="L24" s="168"/>
      <c r="M24" s="171"/>
      <c r="N24" s="49">
        <v>80</v>
      </c>
      <c r="O24" s="73">
        <v>94.4</v>
      </c>
      <c r="P24" s="50">
        <f t="shared" si="0"/>
        <v>174.4</v>
      </c>
      <c r="Q24" s="21" t="s">
        <v>284</v>
      </c>
    </row>
    <row r="25" spans="1:17" ht="12.75">
      <c r="A25" s="21">
        <v>16</v>
      </c>
      <c r="B25" s="1" t="s">
        <v>70</v>
      </c>
      <c r="C25" s="23" t="s">
        <v>71</v>
      </c>
      <c r="D25" s="17" t="s">
        <v>72</v>
      </c>
      <c r="E25" s="17">
        <v>42</v>
      </c>
      <c r="F25" s="17" t="s">
        <v>34</v>
      </c>
      <c r="G25" s="172"/>
      <c r="H25" s="172"/>
      <c r="I25" s="173"/>
      <c r="J25" s="173">
        <v>42.6</v>
      </c>
      <c r="K25" s="173"/>
      <c r="L25" s="171">
        <v>1</v>
      </c>
      <c r="M25" s="171">
        <v>90.2</v>
      </c>
      <c r="N25" s="47">
        <v>33.4</v>
      </c>
      <c r="O25" s="73"/>
      <c r="P25" s="50">
        <f t="shared" si="0"/>
        <v>167.20000000000002</v>
      </c>
      <c r="Q25" s="21" t="s">
        <v>284</v>
      </c>
    </row>
    <row r="26" spans="1:17" ht="12.75">
      <c r="A26" s="21">
        <v>17</v>
      </c>
      <c r="B26" s="2" t="s">
        <v>42</v>
      </c>
      <c r="C26" s="23" t="s">
        <v>60</v>
      </c>
      <c r="D26" s="17" t="s">
        <v>49</v>
      </c>
      <c r="E26" s="17">
        <v>76</v>
      </c>
      <c r="F26" s="17" t="s">
        <v>34</v>
      </c>
      <c r="G26" s="166"/>
      <c r="H26" s="166"/>
      <c r="I26" s="167"/>
      <c r="J26" s="167"/>
      <c r="K26" s="167"/>
      <c r="L26" s="168"/>
      <c r="M26" s="168">
        <v>77.6</v>
      </c>
      <c r="N26" s="47">
        <v>43.9</v>
      </c>
      <c r="O26" s="73">
        <v>44.3</v>
      </c>
      <c r="P26" s="50">
        <f t="shared" si="0"/>
        <v>165.8</v>
      </c>
      <c r="Q26" s="21" t="s">
        <v>284</v>
      </c>
    </row>
    <row r="27" spans="1:17" ht="12.75">
      <c r="A27" s="21">
        <v>18</v>
      </c>
      <c r="B27" s="2" t="s">
        <v>22</v>
      </c>
      <c r="C27" s="33" t="s">
        <v>23</v>
      </c>
      <c r="D27" s="17" t="s">
        <v>44</v>
      </c>
      <c r="E27" s="17">
        <v>2999</v>
      </c>
      <c r="F27" s="19"/>
      <c r="G27" s="166"/>
      <c r="H27" s="166">
        <v>70</v>
      </c>
      <c r="I27" s="117">
        <v>30</v>
      </c>
      <c r="J27" s="167"/>
      <c r="K27" s="167"/>
      <c r="L27" s="167"/>
      <c r="M27" s="168"/>
      <c r="N27" s="47"/>
      <c r="O27" s="73">
        <v>64.8</v>
      </c>
      <c r="P27" s="50">
        <f t="shared" si="0"/>
        <v>164.8</v>
      </c>
      <c r="Q27" s="21" t="s">
        <v>284</v>
      </c>
    </row>
    <row r="28" spans="1:17" ht="12.75">
      <c r="A28" s="21">
        <v>19</v>
      </c>
      <c r="B28" s="1" t="s">
        <v>280</v>
      </c>
      <c r="C28" s="23" t="s">
        <v>71</v>
      </c>
      <c r="D28" s="17" t="s">
        <v>49</v>
      </c>
      <c r="E28" s="17">
        <v>88</v>
      </c>
      <c r="F28" s="25" t="s">
        <v>25</v>
      </c>
      <c r="G28" s="166"/>
      <c r="H28" s="166"/>
      <c r="I28" s="167"/>
      <c r="J28" s="167"/>
      <c r="K28" s="167"/>
      <c r="L28" s="168">
        <v>26.8</v>
      </c>
      <c r="M28" s="168">
        <v>38.3</v>
      </c>
      <c r="N28" s="47">
        <v>35.4</v>
      </c>
      <c r="O28" s="73">
        <v>51.6</v>
      </c>
      <c r="P28" s="50">
        <f t="shared" si="0"/>
        <v>152.1</v>
      </c>
      <c r="Q28" s="21" t="s">
        <v>284</v>
      </c>
    </row>
    <row r="29" spans="1:17" ht="12.75">
      <c r="A29" s="21">
        <v>20</v>
      </c>
      <c r="B29" s="26" t="s">
        <v>80</v>
      </c>
      <c r="C29" s="27" t="s">
        <v>40</v>
      </c>
      <c r="D29" s="17" t="s">
        <v>188</v>
      </c>
      <c r="E29" s="17">
        <v>40</v>
      </c>
      <c r="F29" s="17" t="s">
        <v>34</v>
      </c>
      <c r="G29" s="166"/>
      <c r="H29" s="166"/>
      <c r="I29" s="166">
        <v>30</v>
      </c>
      <c r="J29" s="167">
        <v>70.7</v>
      </c>
      <c r="K29" s="166"/>
      <c r="L29" s="168"/>
      <c r="M29" s="169"/>
      <c r="N29" s="49"/>
      <c r="O29" s="74">
        <v>46</v>
      </c>
      <c r="P29" s="50">
        <f t="shared" si="0"/>
        <v>146.7</v>
      </c>
      <c r="Q29" s="21" t="s">
        <v>284</v>
      </c>
    </row>
    <row r="30" spans="1:17" ht="12.75">
      <c r="A30" s="21">
        <v>21</v>
      </c>
      <c r="B30" s="1" t="s">
        <v>141</v>
      </c>
      <c r="C30" s="23" t="s">
        <v>36</v>
      </c>
      <c r="D30" s="17" t="s">
        <v>49</v>
      </c>
      <c r="E30" s="17">
        <v>87</v>
      </c>
      <c r="F30" s="17" t="s">
        <v>26</v>
      </c>
      <c r="G30" s="172"/>
      <c r="H30" s="172"/>
      <c r="I30" s="173">
        <v>30</v>
      </c>
      <c r="J30" s="173">
        <v>71.8</v>
      </c>
      <c r="K30" s="167"/>
      <c r="L30" s="168"/>
      <c r="M30" s="168"/>
      <c r="N30" s="52"/>
      <c r="O30" s="73"/>
      <c r="P30" s="50">
        <f t="shared" si="0"/>
        <v>101.8</v>
      </c>
      <c r="Q30" s="21" t="s">
        <v>284</v>
      </c>
    </row>
    <row r="31" spans="1:17" ht="12.75">
      <c r="A31" s="21">
        <v>22</v>
      </c>
      <c r="B31" s="1" t="s">
        <v>35</v>
      </c>
      <c r="C31" s="23" t="s">
        <v>36</v>
      </c>
      <c r="D31" s="17" t="s">
        <v>32</v>
      </c>
      <c r="E31" s="25">
        <v>68</v>
      </c>
      <c r="F31" s="17" t="s">
        <v>34</v>
      </c>
      <c r="G31" s="166"/>
      <c r="H31" s="166"/>
      <c r="I31" s="167">
        <v>22</v>
      </c>
      <c r="J31" s="167">
        <v>32.6</v>
      </c>
      <c r="K31" s="167">
        <v>1</v>
      </c>
      <c r="L31" s="168"/>
      <c r="M31" s="168"/>
      <c r="N31" s="47">
        <v>32.8</v>
      </c>
      <c r="O31" s="73"/>
      <c r="P31" s="50">
        <f t="shared" si="0"/>
        <v>88.4</v>
      </c>
      <c r="Q31" s="21" t="s">
        <v>284</v>
      </c>
    </row>
    <row r="32" spans="1:17" ht="12.75">
      <c r="A32" s="21">
        <v>23</v>
      </c>
      <c r="B32" s="2" t="s">
        <v>42</v>
      </c>
      <c r="C32" s="23" t="s">
        <v>38</v>
      </c>
      <c r="D32" s="17" t="s">
        <v>49</v>
      </c>
      <c r="E32" s="17">
        <v>42</v>
      </c>
      <c r="F32" s="17" t="s">
        <v>34</v>
      </c>
      <c r="G32" s="166"/>
      <c r="H32" s="166"/>
      <c r="I32" s="167"/>
      <c r="J32" s="167"/>
      <c r="K32" s="167"/>
      <c r="L32" s="168"/>
      <c r="M32" s="168">
        <v>79.9</v>
      </c>
      <c r="N32" s="47"/>
      <c r="O32" s="73"/>
      <c r="P32" s="50">
        <f t="shared" si="0"/>
        <v>79.9</v>
      </c>
      <c r="Q32" s="21" t="s">
        <v>284</v>
      </c>
    </row>
    <row r="33" spans="1:17" ht="12.75">
      <c r="A33" s="21">
        <v>24</v>
      </c>
      <c r="B33" s="40" t="s">
        <v>211</v>
      </c>
      <c r="C33" s="23" t="s">
        <v>36</v>
      </c>
      <c r="D33" s="17" t="s">
        <v>49</v>
      </c>
      <c r="E33" s="17">
        <v>131</v>
      </c>
      <c r="F33" s="17" t="s">
        <v>33</v>
      </c>
      <c r="G33" s="166"/>
      <c r="H33" s="166">
        <v>53.3</v>
      </c>
      <c r="I33" s="167">
        <v>20</v>
      </c>
      <c r="J33" s="167">
        <v>1</v>
      </c>
      <c r="K33" s="167"/>
      <c r="L33" s="168"/>
      <c r="M33" s="168"/>
      <c r="N33" s="47"/>
      <c r="O33" s="75"/>
      <c r="P33" s="50">
        <f t="shared" si="0"/>
        <v>74.3</v>
      </c>
      <c r="Q33" s="21" t="s">
        <v>284</v>
      </c>
    </row>
    <row r="34" spans="1:17" ht="12.75">
      <c r="A34" s="21">
        <v>25</v>
      </c>
      <c r="B34" s="1" t="s">
        <v>204</v>
      </c>
      <c r="C34" s="23" t="s">
        <v>48</v>
      </c>
      <c r="D34" s="17" t="s">
        <v>63</v>
      </c>
      <c r="E34" s="17">
        <v>140</v>
      </c>
      <c r="F34" s="17" t="s">
        <v>81</v>
      </c>
      <c r="G34" s="166"/>
      <c r="H34" s="166"/>
      <c r="I34" s="167"/>
      <c r="J34" s="167"/>
      <c r="K34" s="167">
        <v>62.9</v>
      </c>
      <c r="L34" s="168"/>
      <c r="M34" s="168"/>
      <c r="N34" s="47"/>
      <c r="O34" s="75"/>
      <c r="P34" s="50">
        <f t="shared" si="0"/>
        <v>62.9</v>
      </c>
      <c r="Q34" s="21" t="s">
        <v>284</v>
      </c>
    </row>
    <row r="35" spans="1:17" ht="12.75">
      <c r="A35" s="21">
        <v>26</v>
      </c>
      <c r="B35" s="1" t="s">
        <v>282</v>
      </c>
      <c r="C35" s="40" t="s">
        <v>173</v>
      </c>
      <c r="D35" s="17" t="s">
        <v>49</v>
      </c>
      <c r="E35" s="17">
        <v>571</v>
      </c>
      <c r="F35" s="17"/>
      <c r="G35" s="166"/>
      <c r="H35" s="172"/>
      <c r="I35" s="172"/>
      <c r="J35" s="172"/>
      <c r="K35" s="172"/>
      <c r="L35" s="171"/>
      <c r="M35" s="246"/>
      <c r="N35" s="49"/>
      <c r="O35" s="77">
        <v>54.1</v>
      </c>
      <c r="P35" s="50">
        <f t="shared" si="0"/>
        <v>54.1</v>
      </c>
      <c r="Q35" s="21" t="s">
        <v>284</v>
      </c>
    </row>
    <row r="36" spans="1:17" ht="12.75">
      <c r="A36" s="21">
        <v>27</v>
      </c>
      <c r="B36" s="1" t="s">
        <v>77</v>
      </c>
      <c r="C36" s="23" t="s">
        <v>48</v>
      </c>
      <c r="D36" s="17" t="s">
        <v>63</v>
      </c>
      <c r="E36" s="17">
        <v>46</v>
      </c>
      <c r="F36" s="17" t="s">
        <v>34</v>
      </c>
      <c r="G36" s="166"/>
      <c r="H36" s="166"/>
      <c r="I36" s="167">
        <v>30</v>
      </c>
      <c r="J36" s="167"/>
      <c r="K36" s="167"/>
      <c r="L36" s="168"/>
      <c r="M36" s="168"/>
      <c r="N36" s="47"/>
      <c r="O36" s="75"/>
      <c r="P36" s="50">
        <f t="shared" si="0"/>
        <v>30</v>
      </c>
      <c r="Q36" s="21" t="s">
        <v>284</v>
      </c>
    </row>
    <row r="37" spans="1:17" ht="12.75" hidden="1">
      <c r="A37" s="21">
        <v>30</v>
      </c>
      <c r="B37" s="26" t="s">
        <v>61</v>
      </c>
      <c r="C37" s="27" t="s">
        <v>62</v>
      </c>
      <c r="D37" s="17" t="s">
        <v>24</v>
      </c>
      <c r="E37" s="17">
        <v>38</v>
      </c>
      <c r="F37" s="25" t="s">
        <v>25</v>
      </c>
      <c r="G37" s="166"/>
      <c r="H37" s="166"/>
      <c r="I37" s="167"/>
      <c r="J37" s="176"/>
      <c r="K37" s="167"/>
      <c r="L37" s="168"/>
      <c r="M37" s="168"/>
      <c r="N37" s="47"/>
      <c r="O37" s="73"/>
      <c r="P37" s="50">
        <f t="shared" si="0"/>
        <v>0</v>
      </c>
      <c r="Q37" s="21" t="s">
        <v>284</v>
      </c>
    </row>
    <row r="38" spans="1:17" ht="12.75" hidden="1">
      <c r="A38" s="21">
        <v>31</v>
      </c>
      <c r="B38" s="1" t="s">
        <v>236</v>
      </c>
      <c r="C38" s="23" t="s">
        <v>68</v>
      </c>
      <c r="D38" s="17" t="s">
        <v>49</v>
      </c>
      <c r="E38" s="17">
        <v>78</v>
      </c>
      <c r="F38" s="31" t="s">
        <v>33</v>
      </c>
      <c r="G38" s="175"/>
      <c r="H38" s="175"/>
      <c r="I38" s="163"/>
      <c r="J38" s="167"/>
      <c r="K38" s="167"/>
      <c r="L38" s="168"/>
      <c r="M38" s="168"/>
      <c r="N38" s="47"/>
      <c r="O38" s="73"/>
      <c r="P38" s="50">
        <f t="shared" si="0"/>
        <v>0</v>
      </c>
      <c r="Q38" s="21" t="s">
        <v>284</v>
      </c>
    </row>
    <row r="39" spans="1:17" ht="12.75" hidden="1">
      <c r="A39" s="21">
        <v>33</v>
      </c>
      <c r="B39" s="2" t="s">
        <v>69</v>
      </c>
      <c r="C39" s="23" t="s">
        <v>31</v>
      </c>
      <c r="D39" s="17" t="s">
        <v>49</v>
      </c>
      <c r="E39" s="17">
        <v>75</v>
      </c>
      <c r="F39" s="25" t="s">
        <v>56</v>
      </c>
      <c r="G39" s="166"/>
      <c r="H39" s="166"/>
      <c r="I39" s="167"/>
      <c r="J39" s="167"/>
      <c r="K39" s="167"/>
      <c r="L39" s="168"/>
      <c r="M39" s="168"/>
      <c r="N39" s="47"/>
      <c r="O39" s="76"/>
      <c r="P39" s="50">
        <f t="shared" si="0"/>
        <v>0</v>
      </c>
      <c r="Q39" s="21" t="s">
        <v>284</v>
      </c>
    </row>
    <row r="40" spans="1:17" ht="15" hidden="1">
      <c r="A40" s="21">
        <v>34</v>
      </c>
      <c r="B40" s="100" t="s">
        <v>247</v>
      </c>
      <c r="C40" s="23" t="s">
        <v>48</v>
      </c>
      <c r="D40" s="38" t="s">
        <v>49</v>
      </c>
      <c r="E40" s="17">
        <v>154</v>
      </c>
      <c r="F40" s="17" t="s">
        <v>26</v>
      </c>
      <c r="G40" s="175"/>
      <c r="H40" s="167"/>
      <c r="I40" s="163"/>
      <c r="J40" s="167"/>
      <c r="K40" s="167"/>
      <c r="L40" s="168"/>
      <c r="M40" s="168"/>
      <c r="N40" s="47"/>
      <c r="O40" s="76"/>
      <c r="P40" s="50">
        <f t="shared" si="0"/>
        <v>0</v>
      </c>
      <c r="Q40" s="21" t="s">
        <v>284</v>
      </c>
    </row>
    <row r="41" spans="1:17" ht="12.75" hidden="1">
      <c r="A41" s="21">
        <v>37</v>
      </c>
      <c r="B41" s="26" t="s">
        <v>198</v>
      </c>
      <c r="C41" s="27" t="s">
        <v>177</v>
      </c>
      <c r="D41" s="31" t="s">
        <v>72</v>
      </c>
      <c r="E41" s="17">
        <v>95</v>
      </c>
      <c r="F41" s="32" t="s">
        <v>25</v>
      </c>
      <c r="G41" s="166"/>
      <c r="H41" s="166"/>
      <c r="I41" s="166"/>
      <c r="J41" s="166"/>
      <c r="K41" s="166"/>
      <c r="L41" s="168"/>
      <c r="M41" s="169"/>
      <c r="N41" s="49"/>
      <c r="O41" s="77"/>
      <c r="P41" s="50">
        <f t="shared" si="0"/>
        <v>0</v>
      </c>
      <c r="Q41" s="21" t="s">
        <v>284</v>
      </c>
    </row>
    <row r="42" spans="1:17" ht="12.75" hidden="1">
      <c r="A42" s="21">
        <v>38</v>
      </c>
      <c r="B42" s="1" t="s">
        <v>35</v>
      </c>
      <c r="C42" s="1" t="s">
        <v>83</v>
      </c>
      <c r="D42" s="31" t="s">
        <v>41</v>
      </c>
      <c r="E42" s="31">
        <v>98</v>
      </c>
      <c r="F42" s="31" t="s">
        <v>64</v>
      </c>
      <c r="G42" s="166"/>
      <c r="H42" s="166"/>
      <c r="I42" s="167"/>
      <c r="J42" s="167"/>
      <c r="K42" s="167"/>
      <c r="L42" s="168"/>
      <c r="M42" s="168"/>
      <c r="N42" s="47"/>
      <c r="O42" s="76"/>
      <c r="P42" s="50">
        <f t="shared" si="0"/>
        <v>0</v>
      </c>
      <c r="Q42" s="21" t="s">
        <v>284</v>
      </c>
    </row>
    <row r="43" spans="1:17" ht="12.75" hidden="1">
      <c r="A43" s="21">
        <v>39</v>
      </c>
      <c r="B43" s="2" t="s">
        <v>75</v>
      </c>
      <c r="C43" s="1" t="s">
        <v>76</v>
      </c>
      <c r="D43" s="17" t="s">
        <v>49</v>
      </c>
      <c r="E43" s="17">
        <v>66</v>
      </c>
      <c r="F43" s="17" t="s">
        <v>65</v>
      </c>
      <c r="G43" s="166"/>
      <c r="H43" s="166"/>
      <c r="I43" s="167"/>
      <c r="J43" s="167"/>
      <c r="K43" s="167"/>
      <c r="L43" s="168"/>
      <c r="M43" s="169"/>
      <c r="N43" s="49"/>
      <c r="O43" s="77"/>
      <c r="P43" s="50">
        <f t="shared" si="0"/>
        <v>0</v>
      </c>
      <c r="Q43" s="21" t="s">
        <v>284</v>
      </c>
    </row>
    <row r="44" spans="1:17" ht="12.75" hidden="1">
      <c r="A44" s="21">
        <v>40</v>
      </c>
      <c r="B44" s="2" t="s">
        <v>182</v>
      </c>
      <c r="C44" s="40" t="s">
        <v>38</v>
      </c>
      <c r="D44" s="17" t="s">
        <v>49</v>
      </c>
      <c r="E44" s="17">
        <v>122</v>
      </c>
      <c r="F44" s="17" t="s">
        <v>26</v>
      </c>
      <c r="G44" s="166"/>
      <c r="H44" s="166"/>
      <c r="I44" s="167"/>
      <c r="J44" s="167"/>
      <c r="K44" s="167"/>
      <c r="L44" s="168"/>
      <c r="M44" s="168"/>
      <c r="N44" s="47"/>
      <c r="O44" s="76"/>
      <c r="P44" s="50">
        <f t="shared" si="0"/>
        <v>0</v>
      </c>
      <c r="Q44" s="21" t="s">
        <v>284</v>
      </c>
    </row>
    <row r="45" spans="1:17" ht="12.75" hidden="1">
      <c r="A45" s="21">
        <v>41</v>
      </c>
      <c r="B45" s="1" t="s">
        <v>199</v>
      </c>
      <c r="C45" s="40" t="s">
        <v>68</v>
      </c>
      <c r="D45" s="17" t="s">
        <v>28</v>
      </c>
      <c r="E45" s="17">
        <v>83</v>
      </c>
      <c r="F45" s="17"/>
      <c r="G45" s="166"/>
      <c r="H45" s="166"/>
      <c r="I45" s="177"/>
      <c r="J45" s="177"/>
      <c r="K45" s="177"/>
      <c r="L45" s="168"/>
      <c r="M45" s="168"/>
      <c r="N45" s="47"/>
      <c r="O45" s="76"/>
      <c r="P45" s="50">
        <f t="shared" si="0"/>
        <v>0</v>
      </c>
      <c r="Q45" s="21" t="s">
        <v>284</v>
      </c>
    </row>
    <row r="46" spans="1:17" ht="12.75" hidden="1">
      <c r="A46" s="21">
        <v>42</v>
      </c>
      <c r="B46" s="2" t="s">
        <v>178</v>
      </c>
      <c r="C46" s="40" t="s">
        <v>48</v>
      </c>
      <c r="D46" s="17" t="s">
        <v>49</v>
      </c>
      <c r="E46" s="31">
        <v>117</v>
      </c>
      <c r="F46" s="17" t="s">
        <v>26</v>
      </c>
      <c r="G46" s="166"/>
      <c r="H46" s="166"/>
      <c r="I46" s="167"/>
      <c r="J46" s="167"/>
      <c r="K46" s="167"/>
      <c r="L46" s="168"/>
      <c r="M46" s="168"/>
      <c r="N46" s="47"/>
      <c r="O46" s="76"/>
      <c r="P46" s="50">
        <f t="shared" si="0"/>
        <v>0</v>
      </c>
      <c r="Q46" s="21" t="s">
        <v>284</v>
      </c>
    </row>
    <row r="47" spans="1:17" ht="12.75" hidden="1">
      <c r="A47" s="21">
        <v>44</v>
      </c>
      <c r="B47" s="2" t="s">
        <v>176</v>
      </c>
      <c r="C47" s="101" t="s">
        <v>131</v>
      </c>
      <c r="D47" s="17" t="s">
        <v>49</v>
      </c>
      <c r="E47" s="67">
        <v>47</v>
      </c>
      <c r="F47" s="88" t="s">
        <v>56</v>
      </c>
      <c r="G47" s="166"/>
      <c r="H47" s="166"/>
      <c r="I47" s="166"/>
      <c r="J47" s="166"/>
      <c r="K47" s="166"/>
      <c r="L47" s="168"/>
      <c r="M47" s="169"/>
      <c r="N47" s="49"/>
      <c r="O47" s="77"/>
      <c r="P47" s="50">
        <f t="shared" si="0"/>
        <v>0</v>
      </c>
      <c r="Q47" s="21" t="s">
        <v>284</v>
      </c>
    </row>
    <row r="48" spans="1:17" ht="12.75" hidden="1">
      <c r="A48" s="38">
        <v>45</v>
      </c>
      <c r="B48" s="2" t="s">
        <v>39</v>
      </c>
      <c r="C48" s="23" t="s">
        <v>40</v>
      </c>
      <c r="D48" s="17" t="s">
        <v>166</v>
      </c>
      <c r="E48" s="17">
        <v>60</v>
      </c>
      <c r="F48" s="46" t="s">
        <v>25</v>
      </c>
      <c r="G48" s="166"/>
      <c r="H48" s="166"/>
      <c r="I48" s="167"/>
      <c r="J48" s="167"/>
      <c r="K48" s="166"/>
      <c r="L48" s="168"/>
      <c r="M48" s="169"/>
      <c r="N48" s="49"/>
      <c r="O48" s="77"/>
      <c r="P48" s="50">
        <f t="shared" si="0"/>
        <v>0</v>
      </c>
      <c r="Q48" s="21" t="s">
        <v>284</v>
      </c>
    </row>
    <row r="49" spans="1:17" ht="12.75" hidden="1">
      <c r="A49" s="21">
        <v>1</v>
      </c>
      <c r="B49" s="1" t="s">
        <v>165</v>
      </c>
      <c r="C49" s="40" t="s">
        <v>83</v>
      </c>
      <c r="D49" s="21" t="s">
        <v>49</v>
      </c>
      <c r="E49" s="21">
        <v>99</v>
      </c>
      <c r="F49" s="88" t="s">
        <v>56</v>
      </c>
      <c r="G49" s="166"/>
      <c r="H49" s="166"/>
      <c r="I49" s="167"/>
      <c r="J49" s="167"/>
      <c r="K49" s="167"/>
      <c r="L49" s="168"/>
      <c r="M49" s="168"/>
      <c r="N49" s="47"/>
      <c r="O49" s="73"/>
      <c r="P49" s="50">
        <f t="shared" si="0"/>
        <v>0</v>
      </c>
      <c r="Q49" s="21" t="s">
        <v>284</v>
      </c>
    </row>
    <row r="50" spans="1:17" ht="12.75" hidden="1">
      <c r="A50" s="38"/>
      <c r="B50" s="1" t="s">
        <v>187</v>
      </c>
      <c r="C50" s="1" t="s">
        <v>60</v>
      </c>
      <c r="D50" s="31" t="s">
        <v>49</v>
      </c>
      <c r="F50" s="46" t="s">
        <v>25</v>
      </c>
      <c r="G50" s="166"/>
      <c r="H50" s="166"/>
      <c r="I50" s="167"/>
      <c r="J50" s="167"/>
      <c r="K50" s="167"/>
      <c r="L50" s="168"/>
      <c r="M50" s="168"/>
      <c r="N50" s="47"/>
      <c r="O50" s="76"/>
      <c r="P50" s="50">
        <f t="shared" si="0"/>
        <v>0</v>
      </c>
      <c r="Q50" s="21" t="s">
        <v>284</v>
      </c>
    </row>
    <row r="51" spans="1:17" ht="12.75" hidden="1">
      <c r="A51" s="38"/>
      <c r="B51" s="1" t="s">
        <v>167</v>
      </c>
      <c r="C51" s="1" t="s">
        <v>131</v>
      </c>
      <c r="D51" s="31" t="s">
        <v>63</v>
      </c>
      <c r="E51" s="31">
        <v>84</v>
      </c>
      <c r="F51" s="21"/>
      <c r="G51" s="166"/>
      <c r="H51" s="166"/>
      <c r="I51" s="167"/>
      <c r="J51" s="167"/>
      <c r="K51" s="167"/>
      <c r="L51" s="168"/>
      <c r="M51" s="168"/>
      <c r="N51" s="47"/>
      <c r="O51" s="76"/>
      <c r="P51" s="50">
        <f t="shared" si="0"/>
        <v>0</v>
      </c>
      <c r="Q51" s="21" t="s">
        <v>284</v>
      </c>
    </row>
    <row r="52" spans="1:17" ht="12.75" hidden="1">
      <c r="A52" s="38"/>
      <c r="B52" s="2" t="s">
        <v>136</v>
      </c>
      <c r="C52" s="40" t="s">
        <v>55</v>
      </c>
      <c r="D52" s="17" t="s">
        <v>49</v>
      </c>
      <c r="E52" s="38"/>
      <c r="F52" s="88"/>
      <c r="G52" s="166"/>
      <c r="H52" s="166"/>
      <c r="I52" s="167"/>
      <c r="J52" s="167"/>
      <c r="K52" s="167"/>
      <c r="L52" s="168"/>
      <c r="M52" s="168"/>
      <c r="N52" s="47"/>
      <c r="O52" s="76"/>
      <c r="P52" s="50">
        <f t="shared" si="0"/>
        <v>0</v>
      </c>
      <c r="Q52" s="21" t="s">
        <v>284</v>
      </c>
    </row>
    <row r="53" spans="2:17" ht="12.75" hidden="1">
      <c r="B53" s="2" t="s">
        <v>47</v>
      </c>
      <c r="C53" s="40" t="s">
        <v>48</v>
      </c>
      <c r="D53" s="38" t="s">
        <v>49</v>
      </c>
      <c r="E53" s="38">
        <v>51</v>
      </c>
      <c r="F53" s="46" t="s">
        <v>29</v>
      </c>
      <c r="G53" s="178"/>
      <c r="H53" s="178"/>
      <c r="I53" s="179"/>
      <c r="J53" s="179"/>
      <c r="K53" s="179"/>
      <c r="L53" s="180"/>
      <c r="M53" s="180"/>
      <c r="N53" s="54"/>
      <c r="O53" s="80"/>
      <c r="P53" s="50">
        <f t="shared" si="0"/>
        <v>0</v>
      </c>
      <c r="Q53" s="21" t="s">
        <v>284</v>
      </c>
    </row>
    <row r="54" spans="2:17" ht="12.75" hidden="1">
      <c r="B54" s="2" t="s">
        <v>54</v>
      </c>
      <c r="C54" s="40" t="s">
        <v>55</v>
      </c>
      <c r="D54" s="38" t="s">
        <v>72</v>
      </c>
      <c r="E54" s="38">
        <v>130</v>
      </c>
      <c r="F54" s="38" t="s">
        <v>56</v>
      </c>
      <c r="G54" s="178"/>
      <c r="H54" s="178"/>
      <c r="I54" s="179"/>
      <c r="J54" s="179"/>
      <c r="K54" s="179"/>
      <c r="L54" s="180"/>
      <c r="M54" s="180"/>
      <c r="N54" s="54"/>
      <c r="O54" s="80"/>
      <c r="P54" s="50">
        <f t="shared" si="0"/>
        <v>0</v>
      </c>
      <c r="Q54" s="21" t="s">
        <v>284</v>
      </c>
    </row>
    <row r="55" spans="2:17" ht="12.75" hidden="1">
      <c r="B55" s="1" t="s">
        <v>73</v>
      </c>
      <c r="C55" s="40" t="s">
        <v>36</v>
      </c>
      <c r="D55" s="38" t="s">
        <v>49</v>
      </c>
      <c r="E55" s="38">
        <v>105</v>
      </c>
      <c r="F55" s="38" t="s">
        <v>25</v>
      </c>
      <c r="G55" s="178"/>
      <c r="H55" s="178"/>
      <c r="I55" s="178"/>
      <c r="J55" s="178"/>
      <c r="K55" s="178"/>
      <c r="L55" s="180"/>
      <c r="M55" s="181"/>
      <c r="N55" s="60"/>
      <c r="O55" s="83"/>
      <c r="P55" s="50">
        <f t="shared" si="0"/>
        <v>0</v>
      </c>
      <c r="Q55" s="21" t="s">
        <v>284</v>
      </c>
    </row>
    <row r="56" spans="1:17" ht="12.75">
      <c r="A56" s="31">
        <v>28</v>
      </c>
      <c r="B56" s="2" t="s">
        <v>234</v>
      </c>
      <c r="C56" s="40" t="s">
        <v>48</v>
      </c>
      <c r="D56" s="17" t="s">
        <v>32</v>
      </c>
      <c r="E56" s="38">
        <v>143</v>
      </c>
      <c r="F56" s="38"/>
      <c r="G56" s="178"/>
      <c r="H56" s="178"/>
      <c r="I56" s="179"/>
      <c r="J56" s="179">
        <v>1</v>
      </c>
      <c r="K56" s="179">
        <v>24.6</v>
      </c>
      <c r="L56" s="180"/>
      <c r="M56" s="180"/>
      <c r="N56" s="54"/>
      <c r="O56" s="80"/>
      <c r="P56" s="50">
        <f t="shared" si="0"/>
        <v>25.6</v>
      </c>
      <c r="Q56" s="21" t="s">
        <v>284</v>
      </c>
    </row>
    <row r="57" spans="2:17" ht="12.75">
      <c r="B57" s="1"/>
      <c r="C57" s="40"/>
      <c r="D57" s="38"/>
      <c r="E57" s="38"/>
      <c r="F57" s="38"/>
      <c r="G57" s="178"/>
      <c r="H57" s="178"/>
      <c r="I57" s="178"/>
      <c r="J57" s="178"/>
      <c r="K57" s="178"/>
      <c r="L57" s="180"/>
      <c r="M57" s="181"/>
      <c r="N57" s="60"/>
      <c r="O57" s="83"/>
      <c r="P57" s="50"/>
      <c r="Q57" s="24"/>
    </row>
    <row r="58" spans="1:17" ht="12.75">
      <c r="A58" s="104"/>
      <c r="B58" s="105" t="s">
        <v>78</v>
      </c>
      <c r="C58" s="105"/>
      <c r="D58" s="105"/>
      <c r="E58" s="139"/>
      <c r="F58" s="105"/>
      <c r="G58" s="182"/>
      <c r="H58" s="182"/>
      <c r="I58" s="183"/>
      <c r="J58" s="184"/>
      <c r="K58" s="184"/>
      <c r="L58" s="185"/>
      <c r="M58" s="185"/>
      <c r="N58" s="107"/>
      <c r="O58" s="106"/>
      <c r="P58" s="108"/>
      <c r="Q58" s="109"/>
    </row>
    <row r="59" spans="1:17" ht="12.75">
      <c r="A59" s="16"/>
      <c r="B59" s="255" t="s">
        <v>222</v>
      </c>
      <c r="C59" s="256"/>
      <c r="D59" s="18"/>
      <c r="E59" s="17"/>
      <c r="F59" s="19"/>
      <c r="G59" s="162"/>
      <c r="H59" s="162"/>
      <c r="I59" s="162"/>
      <c r="J59" s="162"/>
      <c r="K59" s="162"/>
      <c r="L59" s="186"/>
      <c r="M59" s="186"/>
      <c r="N59" s="29"/>
      <c r="O59" s="79"/>
      <c r="P59" s="50"/>
      <c r="Q59" s="17"/>
    </row>
    <row r="60" spans="1:17" ht="12.75">
      <c r="A60" s="17">
        <v>1</v>
      </c>
      <c r="B60" s="132" t="s">
        <v>257</v>
      </c>
      <c r="C60" s="2" t="s">
        <v>258</v>
      </c>
      <c r="D60" s="90" t="s">
        <v>63</v>
      </c>
      <c r="E60" s="87">
        <v>99</v>
      </c>
      <c r="F60" s="44"/>
      <c r="G60" s="167"/>
      <c r="H60" s="187">
        <v>93.2</v>
      </c>
      <c r="I60" s="247">
        <v>17</v>
      </c>
      <c r="J60" s="166">
        <v>82.4</v>
      </c>
      <c r="K60" s="179">
        <v>90.4</v>
      </c>
      <c r="L60" s="180"/>
      <c r="M60" s="168">
        <v>100</v>
      </c>
      <c r="N60" s="54">
        <v>100</v>
      </c>
      <c r="O60" s="80">
        <v>85.7</v>
      </c>
      <c r="P60" s="227">
        <f>(SUM(G60:O60))-I60</f>
        <v>551.7</v>
      </c>
      <c r="Q60" s="44" t="s">
        <v>26</v>
      </c>
    </row>
    <row r="61" spans="1:17" ht="12.75">
      <c r="A61" s="21">
        <v>2</v>
      </c>
      <c r="B61" s="2" t="s">
        <v>215</v>
      </c>
      <c r="C61" s="33" t="s">
        <v>38</v>
      </c>
      <c r="D61" s="89" t="s">
        <v>63</v>
      </c>
      <c r="E61" s="44">
        <v>134</v>
      </c>
      <c r="F61" s="44"/>
      <c r="G61" s="172"/>
      <c r="H61" s="166"/>
      <c r="I61" s="166">
        <v>25</v>
      </c>
      <c r="J61" s="166">
        <v>99.1</v>
      </c>
      <c r="K61" s="166">
        <v>100</v>
      </c>
      <c r="L61" s="168">
        <v>53.1</v>
      </c>
      <c r="M61" s="169">
        <v>93.9</v>
      </c>
      <c r="N61" s="49"/>
      <c r="O61" s="74">
        <v>100</v>
      </c>
      <c r="P61" s="227">
        <f>(SUM(G61:O61))</f>
        <v>471.1</v>
      </c>
      <c r="Q61" s="44" t="s">
        <v>29</v>
      </c>
    </row>
    <row r="62" spans="1:17" ht="12.75">
      <c r="A62" s="17">
        <v>3</v>
      </c>
      <c r="B62" s="1" t="s">
        <v>172</v>
      </c>
      <c r="C62" s="27" t="s">
        <v>87</v>
      </c>
      <c r="D62" s="21" t="s">
        <v>44</v>
      </c>
      <c r="E62" s="17">
        <v>107</v>
      </c>
      <c r="F62" s="17"/>
      <c r="G62" s="166"/>
      <c r="H62" s="166"/>
      <c r="I62" s="96">
        <v>25</v>
      </c>
      <c r="J62" s="167">
        <v>75.2</v>
      </c>
      <c r="K62" s="173">
        <v>73.6</v>
      </c>
      <c r="L62" s="168">
        <v>34.5</v>
      </c>
      <c r="M62" s="249">
        <v>80</v>
      </c>
      <c r="N62" s="47">
        <v>91.1</v>
      </c>
      <c r="O62" s="75">
        <v>93.2</v>
      </c>
      <c r="P62" s="248">
        <f>(SUM(G62:O62))-I62</f>
        <v>447.59999999999997</v>
      </c>
      <c r="Q62" s="44" t="s">
        <v>34</v>
      </c>
    </row>
    <row r="63" spans="1:17" ht="12.75">
      <c r="A63" s="21">
        <v>4</v>
      </c>
      <c r="B63" s="2" t="s">
        <v>226</v>
      </c>
      <c r="C63" s="33" t="s">
        <v>227</v>
      </c>
      <c r="D63" s="89" t="s">
        <v>41</v>
      </c>
      <c r="E63" s="87">
        <v>127</v>
      </c>
      <c r="F63" s="44"/>
      <c r="G63" s="172"/>
      <c r="H63" s="172"/>
      <c r="I63" s="172">
        <v>16</v>
      </c>
      <c r="J63" s="172">
        <v>96.5</v>
      </c>
      <c r="K63" s="173">
        <v>67.8</v>
      </c>
      <c r="L63" s="171"/>
      <c r="M63" s="168">
        <v>90.6</v>
      </c>
      <c r="N63" s="47">
        <v>61.9</v>
      </c>
      <c r="O63" s="73">
        <v>90.1</v>
      </c>
      <c r="P63" s="227">
        <f aca="true" t="shared" si="1" ref="P63:P82">(SUM(G63:O63))</f>
        <v>422.9</v>
      </c>
      <c r="Q63" s="89">
        <v>4</v>
      </c>
    </row>
    <row r="64" spans="1:17" ht="12.75">
      <c r="A64" s="21">
        <v>5</v>
      </c>
      <c r="B64" s="2" t="s">
        <v>232</v>
      </c>
      <c r="C64" s="33" t="s">
        <v>131</v>
      </c>
      <c r="D64" s="89" t="s">
        <v>63</v>
      </c>
      <c r="E64" s="44">
        <v>137</v>
      </c>
      <c r="F64" s="33"/>
      <c r="G64" s="172"/>
      <c r="H64" s="201"/>
      <c r="I64" s="172">
        <v>19</v>
      </c>
      <c r="J64" s="166">
        <v>100</v>
      </c>
      <c r="K64" s="173">
        <v>93.3</v>
      </c>
      <c r="L64" s="171">
        <v>23.4</v>
      </c>
      <c r="M64" s="168">
        <v>96</v>
      </c>
      <c r="N64" s="47"/>
      <c r="O64" s="73"/>
      <c r="P64" s="50">
        <f t="shared" si="1"/>
        <v>331.70000000000005</v>
      </c>
      <c r="Q64" s="21" t="s">
        <v>284</v>
      </c>
    </row>
    <row r="65" spans="1:17" ht="12.75">
      <c r="A65" s="21">
        <v>6</v>
      </c>
      <c r="B65" s="2" t="s">
        <v>215</v>
      </c>
      <c r="C65" s="33" t="s">
        <v>57</v>
      </c>
      <c r="D65" s="89" t="s">
        <v>63</v>
      </c>
      <c r="E65" s="44">
        <v>135</v>
      </c>
      <c r="F65" s="44"/>
      <c r="G65" s="166"/>
      <c r="H65" s="166"/>
      <c r="I65" s="166">
        <v>16</v>
      </c>
      <c r="J65" s="166">
        <v>50.5</v>
      </c>
      <c r="K65" s="166">
        <v>98.4</v>
      </c>
      <c r="L65" s="169">
        <v>10.5</v>
      </c>
      <c r="M65" s="169">
        <v>59.7</v>
      </c>
      <c r="N65" s="49">
        <v>72.7</v>
      </c>
      <c r="O65" s="74"/>
      <c r="P65" s="227">
        <f t="shared" si="1"/>
        <v>307.8</v>
      </c>
      <c r="Q65" s="21">
        <v>5</v>
      </c>
    </row>
    <row r="66" spans="1:17" ht="12" customHeight="1">
      <c r="A66" s="21">
        <v>7</v>
      </c>
      <c r="B66" s="2" t="s">
        <v>231</v>
      </c>
      <c r="C66" s="33" t="s">
        <v>227</v>
      </c>
      <c r="D66" s="90" t="s">
        <v>63</v>
      </c>
      <c r="E66" s="44">
        <v>103</v>
      </c>
      <c r="F66" s="44"/>
      <c r="G66" s="167"/>
      <c r="H66" s="190"/>
      <c r="I66" s="166">
        <v>12</v>
      </c>
      <c r="J66" s="166">
        <v>53.1</v>
      </c>
      <c r="K66" s="167">
        <v>47.9</v>
      </c>
      <c r="L66" s="168">
        <v>1.1</v>
      </c>
      <c r="M66" s="168">
        <v>84.7</v>
      </c>
      <c r="N66" s="47">
        <v>100</v>
      </c>
      <c r="O66" s="73"/>
      <c r="P66" s="227">
        <f t="shared" si="1"/>
        <v>298.8</v>
      </c>
      <c r="Q66" s="21">
        <v>6</v>
      </c>
    </row>
    <row r="67" spans="1:17" ht="15" customHeight="1">
      <c r="A67" s="21">
        <v>8</v>
      </c>
      <c r="B67" s="1" t="s">
        <v>85</v>
      </c>
      <c r="C67" s="1" t="s">
        <v>68</v>
      </c>
      <c r="D67" s="21" t="s">
        <v>44</v>
      </c>
      <c r="E67" s="25">
        <v>55</v>
      </c>
      <c r="F67" s="17" t="s">
        <v>34</v>
      </c>
      <c r="G67" s="166"/>
      <c r="H67" s="166"/>
      <c r="I67" s="167">
        <v>22</v>
      </c>
      <c r="J67" s="167">
        <v>97.3</v>
      </c>
      <c r="K67" s="117"/>
      <c r="L67" s="168"/>
      <c r="M67" s="168"/>
      <c r="N67" s="73">
        <v>23</v>
      </c>
      <c r="O67" s="73">
        <v>85</v>
      </c>
      <c r="P67" s="50">
        <f t="shared" si="1"/>
        <v>227.3</v>
      </c>
      <c r="Q67" s="21" t="s">
        <v>284</v>
      </c>
    </row>
    <row r="68" spans="1:17" ht="12" customHeight="1">
      <c r="A68" s="21">
        <v>9</v>
      </c>
      <c r="B68" s="2" t="s">
        <v>267</v>
      </c>
      <c r="C68" s="2" t="s">
        <v>71</v>
      </c>
      <c r="D68" s="21" t="s">
        <v>63</v>
      </c>
      <c r="E68" s="17">
        <v>133</v>
      </c>
      <c r="F68" s="19"/>
      <c r="G68" s="166"/>
      <c r="H68" s="166"/>
      <c r="I68" s="167"/>
      <c r="J68" s="167">
        <v>95.6</v>
      </c>
      <c r="K68" s="167"/>
      <c r="L68" s="168"/>
      <c r="M68" s="168"/>
      <c r="N68" s="47">
        <v>57.9</v>
      </c>
      <c r="O68" s="73"/>
      <c r="P68" s="50">
        <f t="shared" si="1"/>
        <v>153.5</v>
      </c>
      <c r="Q68" s="21" t="s">
        <v>284</v>
      </c>
    </row>
    <row r="69" spans="1:17" ht="12.75" hidden="1">
      <c r="A69" s="21">
        <v>11</v>
      </c>
      <c r="B69" s="2" t="s">
        <v>233</v>
      </c>
      <c r="C69" s="2" t="s">
        <v>38</v>
      </c>
      <c r="D69" s="31" t="s">
        <v>166</v>
      </c>
      <c r="E69" s="17">
        <v>171</v>
      </c>
      <c r="F69" s="19"/>
      <c r="G69" s="166"/>
      <c r="H69" s="166"/>
      <c r="I69" s="167"/>
      <c r="J69" s="167"/>
      <c r="K69" s="167"/>
      <c r="L69" s="168"/>
      <c r="M69" s="168"/>
      <c r="N69" s="51"/>
      <c r="O69" s="76"/>
      <c r="P69" s="50">
        <f t="shared" si="1"/>
        <v>0</v>
      </c>
      <c r="Q69" s="21" t="s">
        <v>284</v>
      </c>
    </row>
    <row r="70" spans="1:17" ht="15" hidden="1">
      <c r="A70" s="21">
        <v>12</v>
      </c>
      <c r="B70" s="100" t="s">
        <v>153</v>
      </c>
      <c r="C70" s="2" t="s">
        <v>246</v>
      </c>
      <c r="D70" s="31" t="s">
        <v>166</v>
      </c>
      <c r="E70" s="44">
        <v>132</v>
      </c>
      <c r="F70" s="44"/>
      <c r="G70" s="166"/>
      <c r="H70" s="166"/>
      <c r="I70" s="166"/>
      <c r="J70" s="166"/>
      <c r="K70" s="166"/>
      <c r="L70" s="169"/>
      <c r="M70" s="169"/>
      <c r="N70" s="135"/>
      <c r="O70" s="77"/>
      <c r="P70" s="50">
        <f t="shared" si="1"/>
        <v>0</v>
      </c>
      <c r="Q70" s="21" t="s">
        <v>284</v>
      </c>
    </row>
    <row r="71" spans="1:17" ht="12.75" hidden="1">
      <c r="A71" s="21">
        <v>13</v>
      </c>
      <c r="B71" s="101" t="s">
        <v>235</v>
      </c>
      <c r="C71" s="2" t="s">
        <v>76</v>
      </c>
      <c r="D71" s="38" t="s">
        <v>63</v>
      </c>
      <c r="E71" s="17">
        <v>200</v>
      </c>
      <c r="F71" s="19"/>
      <c r="G71" s="191"/>
      <c r="H71" s="204"/>
      <c r="I71" s="214"/>
      <c r="J71" s="167"/>
      <c r="K71" s="214"/>
      <c r="L71" s="188"/>
      <c r="M71" s="201"/>
      <c r="N71" s="16"/>
      <c r="O71" s="126"/>
      <c r="P71" s="50">
        <f t="shared" si="1"/>
        <v>0</v>
      </c>
      <c r="Q71" s="21" t="s">
        <v>284</v>
      </c>
    </row>
    <row r="72" spans="1:17" ht="12.75" hidden="1">
      <c r="A72" s="21">
        <v>14</v>
      </c>
      <c r="B72" s="2" t="s">
        <v>86</v>
      </c>
      <c r="C72" s="40" t="s">
        <v>40</v>
      </c>
      <c r="D72" s="31" t="s">
        <v>44</v>
      </c>
      <c r="E72" s="31">
        <v>100</v>
      </c>
      <c r="F72" s="38" t="s">
        <v>34</v>
      </c>
      <c r="G72" s="178"/>
      <c r="H72" s="178"/>
      <c r="I72" s="176"/>
      <c r="J72" s="176"/>
      <c r="K72" s="176"/>
      <c r="L72" s="192"/>
      <c r="M72" s="180"/>
      <c r="N72" s="52"/>
      <c r="O72" s="75"/>
      <c r="P72" s="50">
        <f t="shared" si="1"/>
        <v>0</v>
      </c>
      <c r="Q72" s="21" t="s">
        <v>284</v>
      </c>
    </row>
    <row r="73" spans="1:17" ht="12.75" hidden="1">
      <c r="A73" s="21">
        <v>15</v>
      </c>
      <c r="B73" s="2" t="s">
        <v>239</v>
      </c>
      <c r="C73" s="2" t="s">
        <v>40</v>
      </c>
      <c r="D73" s="31" t="s">
        <v>166</v>
      </c>
      <c r="E73" s="38">
        <v>141</v>
      </c>
      <c r="F73" s="41"/>
      <c r="G73" s="178"/>
      <c r="H73" s="178"/>
      <c r="I73" s="176"/>
      <c r="J73" s="176"/>
      <c r="K73" s="179"/>
      <c r="L73" s="180"/>
      <c r="M73" s="180"/>
      <c r="N73" s="54"/>
      <c r="O73" s="80"/>
      <c r="P73" s="50">
        <f t="shared" si="1"/>
        <v>0</v>
      </c>
      <c r="Q73" s="21" t="s">
        <v>284</v>
      </c>
    </row>
    <row r="74" spans="1:17" ht="12.75" hidden="1">
      <c r="A74" s="21">
        <v>16</v>
      </c>
      <c r="B74" s="2" t="s">
        <v>193</v>
      </c>
      <c r="C74" s="2" t="s">
        <v>194</v>
      </c>
      <c r="D74" s="31" t="s">
        <v>44</v>
      </c>
      <c r="E74" s="38">
        <v>25</v>
      </c>
      <c r="F74" s="41"/>
      <c r="G74" s="145"/>
      <c r="H74" s="145"/>
      <c r="I74" s="179"/>
      <c r="J74" s="179"/>
      <c r="K74" s="179"/>
      <c r="L74" s="180"/>
      <c r="M74" s="180"/>
      <c r="N74" s="54"/>
      <c r="O74" s="80"/>
      <c r="P74" s="50">
        <f t="shared" si="1"/>
        <v>0</v>
      </c>
      <c r="Q74" s="21" t="s">
        <v>284</v>
      </c>
    </row>
    <row r="75" spans="1:17" ht="12.75" hidden="1">
      <c r="A75" s="21"/>
      <c r="B75" s="2" t="s">
        <v>219</v>
      </c>
      <c r="C75" s="39" t="s">
        <v>76</v>
      </c>
      <c r="D75" s="31" t="s">
        <v>63</v>
      </c>
      <c r="E75" s="31">
        <v>113</v>
      </c>
      <c r="F75" s="41"/>
      <c r="G75" s="178"/>
      <c r="H75" s="178"/>
      <c r="I75" s="179"/>
      <c r="J75" s="179"/>
      <c r="K75" s="179"/>
      <c r="L75" s="180"/>
      <c r="M75" s="180"/>
      <c r="N75" s="54"/>
      <c r="O75" s="80"/>
      <c r="P75" s="50">
        <f t="shared" si="1"/>
        <v>0</v>
      </c>
      <c r="Q75" s="21" t="s">
        <v>284</v>
      </c>
    </row>
    <row r="76" spans="1:17" ht="12.75" hidden="1">
      <c r="A76" s="21"/>
      <c r="B76" s="2" t="s">
        <v>163</v>
      </c>
      <c r="C76" s="2" t="s">
        <v>164</v>
      </c>
      <c r="D76" s="17" t="s">
        <v>63</v>
      </c>
      <c r="E76" s="31">
        <v>82</v>
      </c>
      <c r="G76" s="178"/>
      <c r="H76" s="178"/>
      <c r="I76" s="179"/>
      <c r="J76" s="179"/>
      <c r="K76" s="179"/>
      <c r="L76" s="180"/>
      <c r="M76" s="180"/>
      <c r="N76" s="54"/>
      <c r="O76" s="80"/>
      <c r="P76" s="50">
        <f t="shared" si="1"/>
        <v>0</v>
      </c>
      <c r="Q76" s="21" t="s">
        <v>284</v>
      </c>
    </row>
    <row r="77" spans="1:17" ht="12.75" hidden="1">
      <c r="A77" s="21"/>
      <c r="B77" s="2" t="s">
        <v>190</v>
      </c>
      <c r="C77" s="2" t="s">
        <v>191</v>
      </c>
      <c r="D77" s="31" t="s">
        <v>63</v>
      </c>
      <c r="E77" s="31">
        <v>73</v>
      </c>
      <c r="G77" s="178"/>
      <c r="H77" s="178"/>
      <c r="I77" s="179"/>
      <c r="J77" s="179"/>
      <c r="K77" s="179"/>
      <c r="L77" s="180"/>
      <c r="M77" s="180"/>
      <c r="N77" s="54"/>
      <c r="O77" s="80"/>
      <c r="P77" s="50">
        <f t="shared" si="1"/>
        <v>0</v>
      </c>
      <c r="Q77" s="21" t="s">
        <v>284</v>
      </c>
    </row>
    <row r="78" spans="1:17" ht="12.75" hidden="1">
      <c r="A78" s="21"/>
      <c r="B78" s="2" t="s">
        <v>205</v>
      </c>
      <c r="C78" s="2" t="s">
        <v>206</v>
      </c>
      <c r="D78" s="31" t="s">
        <v>44</v>
      </c>
      <c r="E78" s="31">
        <v>159</v>
      </c>
      <c r="G78" s="178"/>
      <c r="H78" s="178"/>
      <c r="I78" s="179"/>
      <c r="J78" s="179"/>
      <c r="K78" s="179"/>
      <c r="L78" s="180"/>
      <c r="M78" s="180"/>
      <c r="N78" s="54"/>
      <c r="O78" s="80"/>
      <c r="P78" s="50">
        <f t="shared" si="1"/>
        <v>0</v>
      </c>
      <c r="Q78" s="21" t="s">
        <v>284</v>
      </c>
    </row>
    <row r="79" spans="1:17" ht="12.75" hidden="1">
      <c r="A79" s="21"/>
      <c r="B79" s="2" t="s">
        <v>192</v>
      </c>
      <c r="C79" s="39" t="s">
        <v>43</v>
      </c>
      <c r="D79" s="17" t="s">
        <v>63</v>
      </c>
      <c r="E79" s="17"/>
      <c r="F79" s="41"/>
      <c r="G79" s="178"/>
      <c r="H79" s="145"/>
      <c r="I79" s="179"/>
      <c r="J79" s="179"/>
      <c r="K79" s="179"/>
      <c r="L79" s="180"/>
      <c r="M79" s="180"/>
      <c r="N79" s="54"/>
      <c r="O79" s="80"/>
      <c r="P79" s="50">
        <f t="shared" si="1"/>
        <v>0</v>
      </c>
      <c r="Q79" s="21" t="s">
        <v>284</v>
      </c>
    </row>
    <row r="80" spans="1:17" ht="12.75" hidden="1">
      <c r="A80" s="21"/>
      <c r="B80" s="26" t="s">
        <v>196</v>
      </c>
      <c r="C80" s="27" t="s">
        <v>152</v>
      </c>
      <c r="D80" s="17" t="s">
        <v>44</v>
      </c>
      <c r="E80" s="17">
        <v>50</v>
      </c>
      <c r="F80" s="17" t="s">
        <v>34</v>
      </c>
      <c r="G80" s="166"/>
      <c r="H80" s="166"/>
      <c r="I80" s="167"/>
      <c r="J80" s="167"/>
      <c r="K80" s="167"/>
      <c r="L80" s="168"/>
      <c r="M80" s="168"/>
      <c r="N80" s="47"/>
      <c r="O80" s="73"/>
      <c r="P80" s="50">
        <f t="shared" si="1"/>
        <v>0</v>
      </c>
      <c r="Q80" s="21" t="s">
        <v>284</v>
      </c>
    </row>
    <row r="81" spans="1:17" ht="12.75" hidden="1">
      <c r="A81" s="21"/>
      <c r="B81" s="2" t="s">
        <v>174</v>
      </c>
      <c r="C81" s="2" t="s">
        <v>173</v>
      </c>
      <c r="D81" s="17" t="s">
        <v>63</v>
      </c>
      <c r="E81" s="38">
        <v>28</v>
      </c>
      <c r="F81" s="41"/>
      <c r="G81" s="145"/>
      <c r="H81" s="145"/>
      <c r="I81" s="179"/>
      <c r="J81" s="179"/>
      <c r="K81" s="179"/>
      <c r="L81" s="180"/>
      <c r="M81" s="180"/>
      <c r="N81" s="54"/>
      <c r="O81" s="80"/>
      <c r="P81" s="50">
        <f t="shared" si="1"/>
        <v>0</v>
      </c>
      <c r="Q81" s="21" t="s">
        <v>284</v>
      </c>
    </row>
    <row r="82" spans="1:17" ht="12.75">
      <c r="A82" s="21">
        <v>10</v>
      </c>
      <c r="B82" s="1" t="s">
        <v>27</v>
      </c>
      <c r="C82" s="40" t="s">
        <v>40</v>
      </c>
      <c r="F82" s="41"/>
      <c r="I82" s="195"/>
      <c r="J82" s="195"/>
      <c r="K82" s="195"/>
      <c r="L82" s="195"/>
      <c r="M82" s="196"/>
      <c r="N82" s="41"/>
      <c r="O82" s="60">
        <v>78</v>
      </c>
      <c r="P82" s="50">
        <f t="shared" si="1"/>
        <v>78</v>
      </c>
      <c r="Q82" s="21" t="s">
        <v>284</v>
      </c>
    </row>
    <row r="83" spans="1:17" ht="12.75">
      <c r="A83" s="21"/>
      <c r="B83" s="1"/>
      <c r="C83" s="40"/>
      <c r="F83" s="41"/>
      <c r="I83" s="195"/>
      <c r="J83" s="195"/>
      <c r="K83" s="195"/>
      <c r="L83" s="195"/>
      <c r="M83" s="196"/>
      <c r="N83" s="41"/>
      <c r="O83" s="98"/>
      <c r="P83" s="59"/>
      <c r="Q83" s="76"/>
    </row>
    <row r="84" spans="1:17" ht="11.25" customHeight="1">
      <c r="A84" s="110"/>
      <c r="B84" s="105" t="s">
        <v>109</v>
      </c>
      <c r="C84" s="105"/>
      <c r="D84" s="105"/>
      <c r="E84" s="139"/>
      <c r="F84" s="105"/>
      <c r="G84" s="182"/>
      <c r="H84" s="197"/>
      <c r="I84" s="198"/>
      <c r="J84" s="198"/>
      <c r="K84" s="198"/>
      <c r="L84" s="199"/>
      <c r="M84" s="199"/>
      <c r="N84" s="112"/>
      <c r="O84" s="111"/>
      <c r="P84" s="108"/>
      <c r="Q84" s="110"/>
    </row>
    <row r="85" spans="1:17" ht="12.75">
      <c r="A85" s="16"/>
      <c r="B85" s="255" t="s">
        <v>221</v>
      </c>
      <c r="C85" s="256"/>
      <c r="D85" s="18"/>
      <c r="E85" s="17"/>
      <c r="F85" s="19"/>
      <c r="G85" s="162"/>
      <c r="H85" s="162"/>
      <c r="I85" s="162"/>
      <c r="J85" s="162"/>
      <c r="K85" s="162"/>
      <c r="L85" s="186"/>
      <c r="M85" s="186"/>
      <c r="N85" s="45"/>
      <c r="O85" s="79"/>
      <c r="P85" s="50"/>
      <c r="Q85" s="17"/>
    </row>
    <row r="86" spans="1:17" ht="12.75">
      <c r="A86" s="21">
        <v>1</v>
      </c>
      <c r="B86" s="132" t="s">
        <v>259</v>
      </c>
      <c r="C86" s="33" t="s">
        <v>260</v>
      </c>
      <c r="D86" s="17" t="s">
        <v>84</v>
      </c>
      <c r="E86" s="44">
        <v>83</v>
      </c>
      <c r="F86" s="44"/>
      <c r="G86" s="167"/>
      <c r="H86" s="190">
        <v>67.9</v>
      </c>
      <c r="I86" s="118">
        <v>17</v>
      </c>
      <c r="J86" s="166">
        <v>53.8</v>
      </c>
      <c r="K86" s="166">
        <v>72.8</v>
      </c>
      <c r="L86" s="169">
        <v>94.2</v>
      </c>
      <c r="M86" s="169"/>
      <c r="N86" s="49">
        <v>100</v>
      </c>
      <c r="O86" s="74">
        <v>96.4</v>
      </c>
      <c r="P86" s="227">
        <f>(SUM(G86:O86))-I86</f>
        <v>485.1</v>
      </c>
      <c r="Q86" s="44" t="s">
        <v>26</v>
      </c>
    </row>
    <row r="87" spans="1:17" ht="12.75">
      <c r="A87" s="21">
        <v>3</v>
      </c>
      <c r="B87" s="132" t="s">
        <v>261</v>
      </c>
      <c r="C87" s="33" t="s">
        <v>262</v>
      </c>
      <c r="D87" s="89" t="s">
        <v>41</v>
      </c>
      <c r="E87" s="87">
        <v>86</v>
      </c>
      <c r="F87" s="68"/>
      <c r="G87" s="167"/>
      <c r="H87" s="200">
        <v>65.9</v>
      </c>
      <c r="I87" s="242">
        <v>10</v>
      </c>
      <c r="J87" s="145">
        <v>100</v>
      </c>
      <c r="K87" s="166">
        <v>62.8</v>
      </c>
      <c r="L87" s="169">
        <v>100</v>
      </c>
      <c r="M87" s="169"/>
      <c r="N87" s="49">
        <v>95.1</v>
      </c>
      <c r="O87" s="49">
        <v>57.9</v>
      </c>
      <c r="P87" s="227">
        <f>(SUM(G87:O87))-I87</f>
        <v>481.69999999999993</v>
      </c>
      <c r="Q87" s="44" t="s">
        <v>29</v>
      </c>
    </row>
    <row r="88" spans="1:17" ht="12.75">
      <c r="A88" s="21">
        <v>4</v>
      </c>
      <c r="B88" s="39" t="s">
        <v>183</v>
      </c>
      <c r="C88" s="33" t="s">
        <v>113</v>
      </c>
      <c r="D88" s="89" t="s">
        <v>112</v>
      </c>
      <c r="E88" s="44">
        <v>15</v>
      </c>
      <c r="F88" s="33"/>
      <c r="G88" s="166">
        <v>56.9</v>
      </c>
      <c r="H88" s="168">
        <v>72.5</v>
      </c>
      <c r="I88" s="118">
        <v>13</v>
      </c>
      <c r="J88" s="254">
        <v>51.8</v>
      </c>
      <c r="K88" s="118">
        <v>52.1</v>
      </c>
      <c r="L88" s="169">
        <v>78.6</v>
      </c>
      <c r="M88" s="228">
        <v>80</v>
      </c>
      <c r="N88" s="49">
        <v>65.6</v>
      </c>
      <c r="O88" s="49">
        <v>84.3</v>
      </c>
      <c r="P88" s="227">
        <f>(SUM(G88:O88))-I88-J88-K88</f>
        <v>437.8999999999999</v>
      </c>
      <c r="Q88" s="44" t="s">
        <v>34</v>
      </c>
    </row>
    <row r="89" spans="1:17" ht="12.75">
      <c r="A89" s="21">
        <v>2</v>
      </c>
      <c r="B89" s="2" t="s">
        <v>151</v>
      </c>
      <c r="C89" s="33" t="s">
        <v>87</v>
      </c>
      <c r="D89" s="89" t="s">
        <v>112</v>
      </c>
      <c r="E89" s="44">
        <v>107</v>
      </c>
      <c r="F89" s="44"/>
      <c r="G89" s="166"/>
      <c r="H89" s="166"/>
      <c r="I89" s="118">
        <v>20</v>
      </c>
      <c r="J89" s="167">
        <v>53.3</v>
      </c>
      <c r="K89" s="167">
        <v>65.4</v>
      </c>
      <c r="L89" s="168">
        <v>95.5</v>
      </c>
      <c r="M89" s="168">
        <v>82.7</v>
      </c>
      <c r="N89" s="47">
        <v>38</v>
      </c>
      <c r="O89" s="228">
        <v>80</v>
      </c>
      <c r="P89" s="227">
        <f>(SUM(G89:O89))-I89</f>
        <v>414.9</v>
      </c>
      <c r="Q89" s="21">
        <v>4</v>
      </c>
    </row>
    <row r="90" spans="1:17" ht="12.75">
      <c r="A90" s="21">
        <v>5</v>
      </c>
      <c r="B90" s="2" t="s">
        <v>240</v>
      </c>
      <c r="C90" s="33" t="s">
        <v>241</v>
      </c>
      <c r="D90" s="91" t="s">
        <v>41</v>
      </c>
      <c r="E90" s="44">
        <v>94</v>
      </c>
      <c r="F90" s="68"/>
      <c r="G90" s="176"/>
      <c r="H90" s="187">
        <v>59.6</v>
      </c>
      <c r="I90" s="118">
        <v>16</v>
      </c>
      <c r="J90" s="166">
        <v>61.7</v>
      </c>
      <c r="K90" s="166"/>
      <c r="L90" s="169">
        <v>72.9</v>
      </c>
      <c r="M90" s="169">
        <v>64.4</v>
      </c>
      <c r="N90" s="49">
        <v>94.1</v>
      </c>
      <c r="O90" s="49">
        <v>36.1</v>
      </c>
      <c r="P90" s="227">
        <f>(SUM(G90:O90))-I90</f>
        <v>388.80000000000007</v>
      </c>
      <c r="Q90" s="89">
        <v>5</v>
      </c>
    </row>
    <row r="91" spans="1:17" ht="12.75">
      <c r="A91" s="55">
        <v>6</v>
      </c>
      <c r="B91" s="2" t="s">
        <v>82</v>
      </c>
      <c r="C91" s="33" t="s">
        <v>40</v>
      </c>
      <c r="D91" s="89" t="s">
        <v>112</v>
      </c>
      <c r="E91" s="87">
        <v>21</v>
      </c>
      <c r="F91" s="68" t="s">
        <v>29</v>
      </c>
      <c r="G91" s="166"/>
      <c r="H91" s="172"/>
      <c r="I91" s="179">
        <v>15</v>
      </c>
      <c r="J91" s="117">
        <v>80</v>
      </c>
      <c r="K91" s="176">
        <v>1.9</v>
      </c>
      <c r="L91" s="180">
        <v>84.4</v>
      </c>
      <c r="M91" s="180">
        <v>100</v>
      </c>
      <c r="N91" s="54"/>
      <c r="O91" s="47">
        <v>94.1</v>
      </c>
      <c r="P91" s="227">
        <f>(SUM(G91:O91))</f>
        <v>375.4</v>
      </c>
      <c r="Q91" s="55">
        <v>6</v>
      </c>
    </row>
    <row r="92" spans="1:17" ht="12.75">
      <c r="A92" s="21">
        <v>7</v>
      </c>
      <c r="B92" s="132" t="s">
        <v>255</v>
      </c>
      <c r="C92" s="2" t="s">
        <v>256</v>
      </c>
      <c r="D92" s="90" t="s">
        <v>41</v>
      </c>
      <c r="E92" s="87">
        <v>89</v>
      </c>
      <c r="F92" s="87"/>
      <c r="G92" s="173"/>
      <c r="H92" s="187">
        <v>98.5</v>
      </c>
      <c r="I92" s="172">
        <v>12</v>
      </c>
      <c r="J92" s="166">
        <v>23.7</v>
      </c>
      <c r="K92" s="166"/>
      <c r="L92" s="169">
        <v>82</v>
      </c>
      <c r="M92" s="169"/>
      <c r="N92" s="49"/>
      <c r="O92" s="49">
        <v>87.6</v>
      </c>
      <c r="P92" s="50">
        <f aca="true" t="shared" si="2" ref="P92:P106">(SUM(G92:O92))</f>
        <v>303.79999999999995</v>
      </c>
      <c r="Q92" s="21" t="s">
        <v>284</v>
      </c>
    </row>
    <row r="93" spans="1:17" ht="12.75">
      <c r="A93" s="21">
        <v>8</v>
      </c>
      <c r="B93" s="2" t="s">
        <v>151</v>
      </c>
      <c r="C93" s="33" t="s">
        <v>177</v>
      </c>
      <c r="D93" s="89" t="s">
        <v>112</v>
      </c>
      <c r="E93" s="252">
        <v>1204</v>
      </c>
      <c r="F93" s="44"/>
      <c r="G93" s="166"/>
      <c r="H93" s="228">
        <v>80</v>
      </c>
      <c r="I93" s="253"/>
      <c r="J93" s="167">
        <v>7.1</v>
      </c>
      <c r="K93" s="167">
        <v>68.2</v>
      </c>
      <c r="L93" s="168"/>
      <c r="M93" s="168"/>
      <c r="N93" s="228">
        <v>80</v>
      </c>
      <c r="O93" s="47"/>
      <c r="P93" s="50">
        <f t="shared" si="2"/>
        <v>235.3</v>
      </c>
      <c r="Q93" s="21" t="s">
        <v>284</v>
      </c>
    </row>
    <row r="94" spans="1:17" ht="12.75">
      <c r="A94" s="55">
        <v>9</v>
      </c>
      <c r="B94" s="1" t="s">
        <v>212</v>
      </c>
      <c r="C94" s="23" t="s">
        <v>60</v>
      </c>
      <c r="D94" s="17" t="s">
        <v>41</v>
      </c>
      <c r="E94" s="140">
        <v>144</v>
      </c>
      <c r="F94" s="103"/>
      <c r="G94" s="172"/>
      <c r="H94" s="201"/>
      <c r="I94" s="145"/>
      <c r="J94" s="166">
        <v>25.7</v>
      </c>
      <c r="K94" s="145">
        <v>100</v>
      </c>
      <c r="L94" s="206"/>
      <c r="M94" s="206"/>
      <c r="N94" s="65"/>
      <c r="O94" s="97"/>
      <c r="P94" s="50">
        <f t="shared" si="2"/>
        <v>125.7</v>
      </c>
      <c r="Q94" s="21" t="s">
        <v>284</v>
      </c>
    </row>
    <row r="95" spans="1:17" ht="12.75">
      <c r="A95" s="21">
        <v>10</v>
      </c>
      <c r="B95" s="2" t="s">
        <v>268</v>
      </c>
      <c r="C95" s="122" t="s">
        <v>171</v>
      </c>
      <c r="D95" s="89" t="s">
        <v>41</v>
      </c>
      <c r="E95" s="252">
        <v>321</v>
      </c>
      <c r="F95" s="41"/>
      <c r="G95" s="203"/>
      <c r="H95" s="204"/>
      <c r="I95" s="163"/>
      <c r="J95" s="205">
        <v>19</v>
      </c>
      <c r="K95" s="166"/>
      <c r="L95" s="169"/>
      <c r="M95" s="169"/>
      <c r="N95" s="49"/>
      <c r="O95" s="74">
        <v>100</v>
      </c>
      <c r="P95" s="50">
        <f t="shared" si="2"/>
        <v>119</v>
      </c>
      <c r="Q95" s="21" t="s">
        <v>284</v>
      </c>
    </row>
    <row r="96" spans="1:17" ht="12" customHeight="1">
      <c r="A96" s="55">
        <v>11</v>
      </c>
      <c r="B96" s="2" t="s">
        <v>74</v>
      </c>
      <c r="C96" s="33" t="s">
        <v>40</v>
      </c>
      <c r="D96" s="89" t="s">
        <v>112</v>
      </c>
      <c r="E96" s="44">
        <v>90</v>
      </c>
      <c r="F96" s="86"/>
      <c r="G96" s="173"/>
      <c r="H96" s="187">
        <v>35.4</v>
      </c>
      <c r="I96" s="166"/>
      <c r="J96" s="166"/>
      <c r="K96" s="230">
        <v>80</v>
      </c>
      <c r="L96" s="169"/>
      <c r="M96" s="169"/>
      <c r="N96" s="49"/>
      <c r="O96" s="49"/>
      <c r="P96" s="50">
        <f t="shared" si="2"/>
        <v>115.4</v>
      </c>
      <c r="Q96" s="21" t="s">
        <v>284</v>
      </c>
    </row>
    <row r="97" spans="1:17" ht="12" customHeight="1">
      <c r="A97" s="21">
        <v>12</v>
      </c>
      <c r="B97" s="22" t="s">
        <v>110</v>
      </c>
      <c r="C97" s="142" t="s">
        <v>111</v>
      </c>
      <c r="D97" s="91" t="s">
        <v>112</v>
      </c>
      <c r="E97" s="86">
        <v>18</v>
      </c>
      <c r="F97" s="44" t="s">
        <v>34</v>
      </c>
      <c r="G97" s="172"/>
      <c r="H97" s="172"/>
      <c r="I97" s="166">
        <v>17</v>
      </c>
      <c r="J97" s="166">
        <v>17.7</v>
      </c>
      <c r="K97" s="166">
        <v>23.4</v>
      </c>
      <c r="L97" s="169"/>
      <c r="M97" s="169">
        <v>51.6</v>
      </c>
      <c r="N97" s="49"/>
      <c r="O97" s="49"/>
      <c r="P97" s="50">
        <f t="shared" si="2"/>
        <v>109.7</v>
      </c>
      <c r="Q97" s="21" t="s">
        <v>284</v>
      </c>
    </row>
    <row r="98" spans="1:17" ht="12" customHeight="1">
      <c r="A98" s="55">
        <v>13</v>
      </c>
      <c r="B98" s="1" t="s">
        <v>216</v>
      </c>
      <c r="C98" s="23" t="s">
        <v>217</v>
      </c>
      <c r="D98" s="92" t="s">
        <v>41</v>
      </c>
      <c r="E98" s="21">
        <v>153</v>
      </c>
      <c r="F98" s="16"/>
      <c r="G98" s="203"/>
      <c r="H98" s="204"/>
      <c r="I98" s="214"/>
      <c r="J98" s="190">
        <v>21.9</v>
      </c>
      <c r="K98" s="166">
        <v>48.4</v>
      </c>
      <c r="L98" s="169"/>
      <c r="M98" s="169"/>
      <c r="N98" s="49"/>
      <c r="O98" s="49"/>
      <c r="P98" s="50">
        <f t="shared" si="2"/>
        <v>70.3</v>
      </c>
      <c r="Q98" s="21" t="s">
        <v>284</v>
      </c>
    </row>
    <row r="99" spans="1:17" ht="12" customHeight="1">
      <c r="A99" s="21">
        <v>15</v>
      </c>
      <c r="B99" s="26" t="s">
        <v>251</v>
      </c>
      <c r="C99" s="42" t="s">
        <v>252</v>
      </c>
      <c r="D99" s="89" t="s">
        <v>41</v>
      </c>
      <c r="E99" s="31">
        <v>161</v>
      </c>
      <c r="F99" s="41"/>
      <c r="G99" s="172"/>
      <c r="H99" s="145"/>
      <c r="I99" s="178"/>
      <c r="J99" s="178"/>
      <c r="K99" s="166"/>
      <c r="L99" s="181"/>
      <c r="M99" s="181"/>
      <c r="N99" s="60">
        <v>55</v>
      </c>
      <c r="O99" s="83"/>
      <c r="P99" s="50">
        <f t="shared" si="2"/>
        <v>55</v>
      </c>
      <c r="Q99" s="21" t="s">
        <v>284</v>
      </c>
    </row>
    <row r="100" spans="1:17" ht="12" customHeight="1">
      <c r="A100" s="21">
        <v>16</v>
      </c>
      <c r="B100" s="2" t="s">
        <v>178</v>
      </c>
      <c r="C100" s="33" t="s">
        <v>147</v>
      </c>
      <c r="D100" s="91" t="s">
        <v>112</v>
      </c>
      <c r="E100" s="86">
        <v>112</v>
      </c>
      <c r="F100" s="86">
        <v>1</v>
      </c>
      <c r="G100" s="172"/>
      <c r="H100" s="178"/>
      <c r="I100" s="178"/>
      <c r="J100" s="145"/>
      <c r="K100" s="178"/>
      <c r="L100" s="181"/>
      <c r="M100" s="181"/>
      <c r="N100" s="60">
        <v>11.5</v>
      </c>
      <c r="O100" s="60"/>
      <c r="P100" s="50">
        <f t="shared" si="2"/>
        <v>11.5</v>
      </c>
      <c r="Q100" s="21" t="s">
        <v>284</v>
      </c>
    </row>
    <row r="101" spans="1:17" ht="12" customHeight="1">
      <c r="A101" s="21">
        <v>17</v>
      </c>
      <c r="B101" s="244" t="s">
        <v>237</v>
      </c>
      <c r="C101" s="244" t="s">
        <v>43</v>
      </c>
      <c r="D101" s="89" t="s">
        <v>112</v>
      </c>
      <c r="E101" s="133">
        <v>110</v>
      </c>
      <c r="F101" s="19"/>
      <c r="G101" s="166"/>
      <c r="H101" s="207"/>
      <c r="I101" s="195"/>
      <c r="J101" s="208"/>
      <c r="K101" s="208"/>
      <c r="L101" s="196"/>
      <c r="M101" s="196"/>
      <c r="N101" s="39">
        <v>6.5</v>
      </c>
      <c r="O101" s="98"/>
      <c r="P101" s="50">
        <f t="shared" si="2"/>
        <v>6.5</v>
      </c>
      <c r="Q101" s="21" t="s">
        <v>284</v>
      </c>
    </row>
    <row r="102" spans="1:17" ht="12" customHeight="1">
      <c r="A102" s="21">
        <v>18</v>
      </c>
      <c r="B102" s="2" t="s">
        <v>228</v>
      </c>
      <c r="C102" s="2" t="s">
        <v>218</v>
      </c>
      <c r="D102" s="89" t="s">
        <v>41</v>
      </c>
      <c r="E102" s="86">
        <v>72</v>
      </c>
      <c r="F102" s="68"/>
      <c r="G102" s="172"/>
      <c r="H102" s="166"/>
      <c r="I102" s="166"/>
      <c r="J102" s="178"/>
      <c r="K102" s="178"/>
      <c r="L102" s="181"/>
      <c r="M102" s="181"/>
      <c r="N102" s="60">
        <v>1</v>
      </c>
      <c r="O102" s="83"/>
      <c r="P102" s="50">
        <f t="shared" si="2"/>
        <v>1</v>
      </c>
      <c r="Q102" s="21" t="s">
        <v>284</v>
      </c>
    </row>
    <row r="103" spans="1:17" ht="12" customHeight="1" hidden="1">
      <c r="A103" s="99"/>
      <c r="B103" s="243" t="s">
        <v>114</v>
      </c>
      <c r="C103" s="39" t="s">
        <v>43</v>
      </c>
      <c r="D103" s="91" t="s">
        <v>112</v>
      </c>
      <c r="E103" s="68">
        <v>121</v>
      </c>
      <c r="F103" s="86" t="s">
        <v>29</v>
      </c>
      <c r="G103" s="178"/>
      <c r="H103" s="145"/>
      <c r="I103" s="178"/>
      <c r="J103" s="178"/>
      <c r="K103" s="178"/>
      <c r="L103" s="181"/>
      <c r="M103" s="181"/>
      <c r="N103" s="60"/>
      <c r="O103" s="83"/>
      <c r="P103" s="50">
        <f t="shared" si="2"/>
        <v>0</v>
      </c>
      <c r="Q103" s="21"/>
    </row>
    <row r="104" spans="1:17" ht="12" customHeight="1" hidden="1">
      <c r="A104" s="99"/>
      <c r="B104" s="1" t="s">
        <v>213</v>
      </c>
      <c r="C104" s="1" t="s">
        <v>214</v>
      </c>
      <c r="D104" s="31" t="s">
        <v>41</v>
      </c>
      <c r="E104" s="140">
        <v>147</v>
      </c>
      <c r="F104" s="103"/>
      <c r="G104" s="145"/>
      <c r="H104" s="145"/>
      <c r="I104" s="145"/>
      <c r="J104" s="178"/>
      <c r="K104" s="178"/>
      <c r="L104" s="206"/>
      <c r="M104" s="206"/>
      <c r="N104" s="65"/>
      <c r="O104" s="85"/>
      <c r="P104" s="50">
        <f t="shared" si="2"/>
        <v>0</v>
      </c>
      <c r="Q104" s="21"/>
    </row>
    <row r="105" spans="1:17" ht="12" customHeight="1" hidden="1">
      <c r="A105" s="99"/>
      <c r="B105" s="2" t="s">
        <v>58</v>
      </c>
      <c r="C105" s="1" t="s">
        <v>147</v>
      </c>
      <c r="D105" s="91" t="s">
        <v>112</v>
      </c>
      <c r="E105" s="67">
        <v>33</v>
      </c>
      <c r="G105" s="178"/>
      <c r="H105" s="207"/>
      <c r="I105" s="178"/>
      <c r="J105" s="178"/>
      <c r="K105" s="178"/>
      <c r="L105" s="181"/>
      <c r="M105" s="181"/>
      <c r="N105" s="60"/>
      <c r="O105" s="83"/>
      <c r="P105" s="50">
        <f t="shared" si="2"/>
        <v>0</v>
      </c>
      <c r="Q105" s="21"/>
    </row>
    <row r="106" spans="1:17" ht="12" customHeight="1" hidden="1">
      <c r="A106" s="99"/>
      <c r="B106" s="1" t="s">
        <v>73</v>
      </c>
      <c r="C106" s="1" t="s">
        <v>87</v>
      </c>
      <c r="D106" s="92" t="s">
        <v>112</v>
      </c>
      <c r="E106" s="38"/>
      <c r="F106" s="41"/>
      <c r="G106" s="178"/>
      <c r="H106" s="178"/>
      <c r="I106" s="145"/>
      <c r="J106" s="178"/>
      <c r="K106" s="145"/>
      <c r="L106" s="189"/>
      <c r="M106" s="189"/>
      <c r="N106" s="53"/>
      <c r="O106" s="82"/>
      <c r="P106" s="50">
        <f t="shared" si="2"/>
        <v>0</v>
      </c>
      <c r="Q106" s="21"/>
    </row>
    <row r="107" spans="1:17" ht="12.75">
      <c r="A107" s="99"/>
      <c r="B107" s="1"/>
      <c r="C107" s="1"/>
      <c r="D107" s="38"/>
      <c r="E107" s="66"/>
      <c r="F107" s="66"/>
      <c r="G107" s="209"/>
      <c r="H107" s="209"/>
      <c r="I107" s="145"/>
      <c r="J107" s="178"/>
      <c r="K107" s="210"/>
      <c r="L107" s="206"/>
      <c r="M107" s="206"/>
      <c r="N107" s="65"/>
      <c r="O107" s="85"/>
      <c r="P107" s="50"/>
      <c r="Q107" s="16"/>
    </row>
    <row r="108" spans="2:17" ht="12" customHeight="1">
      <c r="B108" s="105" t="s">
        <v>130</v>
      </c>
      <c r="C108" s="105"/>
      <c r="D108" s="114"/>
      <c r="E108" s="139"/>
      <c r="F108" s="105"/>
      <c r="G108" s="182"/>
      <c r="H108" s="211"/>
      <c r="I108" s="184"/>
      <c r="J108" s="184"/>
      <c r="K108" s="184"/>
      <c r="L108" s="185"/>
      <c r="M108" s="185"/>
      <c r="N108" s="107"/>
      <c r="O108" s="106"/>
      <c r="P108" s="108"/>
      <c r="Q108" s="115"/>
    </row>
    <row r="109" spans="1:17" ht="12.75">
      <c r="A109" s="35"/>
      <c r="B109" s="260" t="s">
        <v>253</v>
      </c>
      <c r="C109" s="261"/>
      <c r="D109" s="93"/>
      <c r="E109" s="141"/>
      <c r="F109" s="36"/>
      <c r="G109" s="212"/>
      <c r="H109" s="212"/>
      <c r="I109" s="212"/>
      <c r="J109" s="212"/>
      <c r="K109" s="212"/>
      <c r="L109" s="202"/>
      <c r="M109" s="202"/>
      <c r="N109" s="37"/>
      <c r="O109" s="84"/>
      <c r="P109" s="50"/>
      <c r="Q109" s="34"/>
    </row>
    <row r="110" spans="1:17" ht="15">
      <c r="A110" s="21">
        <v>1</v>
      </c>
      <c r="B110" s="100" t="s">
        <v>269</v>
      </c>
      <c r="C110" s="2" t="s">
        <v>270</v>
      </c>
      <c r="D110" s="94" t="s">
        <v>84</v>
      </c>
      <c r="E110" s="21">
        <v>210</v>
      </c>
      <c r="F110" s="19"/>
      <c r="G110" s="191"/>
      <c r="H110" s="175"/>
      <c r="I110" s="163"/>
      <c r="J110" s="187">
        <v>100</v>
      </c>
      <c r="K110" s="166">
        <v>58.9</v>
      </c>
      <c r="L110" s="166"/>
      <c r="M110" s="168">
        <v>100</v>
      </c>
      <c r="N110" s="159">
        <v>100</v>
      </c>
      <c r="O110" s="47">
        <v>50</v>
      </c>
      <c r="P110" s="50">
        <f aca="true" t="shared" si="3" ref="P110:P118">(SUM(G110:O110))</f>
        <v>408.9</v>
      </c>
      <c r="Q110" s="21" t="s">
        <v>284</v>
      </c>
    </row>
    <row r="111" spans="1:17" ht="12.75">
      <c r="A111" s="21">
        <v>2</v>
      </c>
      <c r="B111" s="26" t="s">
        <v>46</v>
      </c>
      <c r="C111" s="26" t="s">
        <v>113</v>
      </c>
      <c r="D111" s="94" t="s">
        <v>116</v>
      </c>
      <c r="E111" s="21">
        <v>26</v>
      </c>
      <c r="F111" s="31" t="s">
        <v>29</v>
      </c>
      <c r="G111" s="166">
        <v>60.8</v>
      </c>
      <c r="H111" s="168">
        <v>100</v>
      </c>
      <c r="I111" s="200"/>
      <c r="J111" s="188"/>
      <c r="K111" s="166"/>
      <c r="L111" s="166"/>
      <c r="M111" s="168">
        <v>91.5</v>
      </c>
      <c r="N111" s="33"/>
      <c r="O111" s="81"/>
      <c r="P111" s="50">
        <f t="shared" si="3"/>
        <v>252.3</v>
      </c>
      <c r="Q111" s="21" t="s">
        <v>284</v>
      </c>
    </row>
    <row r="112" spans="1:17" ht="12.75">
      <c r="A112" s="21">
        <v>3</v>
      </c>
      <c r="B112" s="2" t="s">
        <v>117</v>
      </c>
      <c r="C112" s="2" t="s">
        <v>118</v>
      </c>
      <c r="D112" s="95" t="s">
        <v>230</v>
      </c>
      <c r="E112" s="17">
        <v>9</v>
      </c>
      <c r="F112" s="17"/>
      <c r="G112" s="191"/>
      <c r="H112" s="175"/>
      <c r="I112" s="166"/>
      <c r="J112" s="187">
        <v>12.2</v>
      </c>
      <c r="K112" s="166">
        <v>100</v>
      </c>
      <c r="L112" s="169"/>
      <c r="M112" s="169">
        <v>1</v>
      </c>
      <c r="N112" s="47"/>
      <c r="O112" s="23"/>
      <c r="P112" s="50">
        <f t="shared" si="3"/>
        <v>113.2</v>
      </c>
      <c r="Q112" s="21" t="s">
        <v>284</v>
      </c>
    </row>
    <row r="113" spans="1:17" ht="15">
      <c r="A113" s="43">
        <v>4</v>
      </c>
      <c r="B113" s="100" t="s">
        <v>269</v>
      </c>
      <c r="C113" s="2" t="s">
        <v>147</v>
      </c>
      <c r="D113" s="94" t="s">
        <v>84</v>
      </c>
      <c r="E113" s="21">
        <v>217</v>
      </c>
      <c r="G113" s="191"/>
      <c r="H113" s="175"/>
      <c r="I113" s="177"/>
      <c r="J113" s="187">
        <v>97.8</v>
      </c>
      <c r="K113" s="177"/>
      <c r="L113" s="190"/>
      <c r="M113" s="190"/>
      <c r="N113" s="33">
        <v>60.4</v>
      </c>
      <c r="O113" s="23"/>
      <c r="P113" s="50">
        <f t="shared" si="3"/>
        <v>158.2</v>
      </c>
      <c r="Q113" s="21" t="s">
        <v>284</v>
      </c>
    </row>
    <row r="114" spans="1:17" ht="15" customHeight="1">
      <c r="A114" s="21">
        <v>5</v>
      </c>
      <c r="B114" s="1" t="s">
        <v>254</v>
      </c>
      <c r="C114" s="1" t="s">
        <v>214</v>
      </c>
      <c r="D114" s="95" t="s">
        <v>116</v>
      </c>
      <c r="E114" s="43">
        <v>35</v>
      </c>
      <c r="F114" s="103"/>
      <c r="G114" s="212">
        <v>43.1</v>
      </c>
      <c r="H114" s="166">
        <v>50.7</v>
      </c>
      <c r="I114" s="166"/>
      <c r="J114" s="187"/>
      <c r="K114" s="212"/>
      <c r="L114" s="202"/>
      <c r="M114" s="202"/>
      <c r="N114" s="50"/>
      <c r="O114" s="84"/>
      <c r="P114" s="50">
        <f t="shared" si="3"/>
        <v>93.80000000000001</v>
      </c>
      <c r="Q114" s="21" t="s">
        <v>284</v>
      </c>
    </row>
    <row r="115" spans="1:17" ht="15" customHeight="1">
      <c r="A115" s="21">
        <v>6</v>
      </c>
      <c r="B115" s="1" t="s">
        <v>233</v>
      </c>
      <c r="C115" s="1" t="s">
        <v>281</v>
      </c>
      <c r="D115" s="94" t="s">
        <v>201</v>
      </c>
      <c r="E115" s="17">
        <v>79</v>
      </c>
      <c r="F115" s="25" t="s">
        <v>29</v>
      </c>
      <c r="G115" s="166"/>
      <c r="H115" s="166"/>
      <c r="I115" s="167"/>
      <c r="J115" s="207"/>
      <c r="K115" s="166"/>
      <c r="L115" s="169"/>
      <c r="M115" s="169">
        <v>70.6</v>
      </c>
      <c r="N115" s="49"/>
      <c r="O115" s="74">
        <v>45.5</v>
      </c>
      <c r="P115" s="50">
        <f t="shared" si="3"/>
        <v>116.1</v>
      </c>
      <c r="Q115" s="21" t="s">
        <v>284</v>
      </c>
    </row>
    <row r="116" spans="1:17" ht="15" customHeight="1">
      <c r="A116" s="21">
        <v>7</v>
      </c>
      <c r="B116" s="1" t="s">
        <v>115</v>
      </c>
      <c r="C116" s="1" t="s">
        <v>113</v>
      </c>
      <c r="D116" s="94" t="s">
        <v>200</v>
      </c>
      <c r="E116" s="17">
        <v>13</v>
      </c>
      <c r="F116" s="17" t="s">
        <v>34</v>
      </c>
      <c r="G116" s="166"/>
      <c r="H116" s="166"/>
      <c r="I116" s="166"/>
      <c r="J116" s="145"/>
      <c r="K116" s="166"/>
      <c r="L116" s="169"/>
      <c r="M116" s="169">
        <v>30</v>
      </c>
      <c r="N116" s="49"/>
      <c r="O116" s="74"/>
      <c r="P116" s="50">
        <f t="shared" si="3"/>
        <v>30</v>
      </c>
      <c r="Q116" s="21" t="s">
        <v>284</v>
      </c>
    </row>
    <row r="117" spans="1:17" ht="12.75" hidden="1">
      <c r="A117" s="21">
        <v>6</v>
      </c>
      <c r="B117" s="1" t="s">
        <v>119</v>
      </c>
      <c r="C117" s="1" t="s">
        <v>120</v>
      </c>
      <c r="D117" s="94" t="s">
        <v>230</v>
      </c>
      <c r="E117" s="17">
        <v>36</v>
      </c>
      <c r="F117" s="19"/>
      <c r="G117" s="166"/>
      <c r="H117" s="166"/>
      <c r="I117" s="166"/>
      <c r="J117" s="207"/>
      <c r="K117" s="166"/>
      <c r="L117" s="169"/>
      <c r="M117" s="169"/>
      <c r="N117" s="49"/>
      <c r="O117" s="49"/>
      <c r="P117" s="50">
        <f t="shared" si="3"/>
        <v>0</v>
      </c>
      <c r="Q117" s="44"/>
    </row>
    <row r="118" spans="1:17" ht="12.75" hidden="1">
      <c r="A118" s="103"/>
      <c r="B118" s="2" t="s">
        <v>144</v>
      </c>
      <c r="C118" s="2" t="s">
        <v>43</v>
      </c>
      <c r="D118" s="91" t="s">
        <v>116</v>
      </c>
      <c r="E118" s="68">
        <v>105</v>
      </c>
      <c r="F118" s="39"/>
      <c r="G118" s="145"/>
      <c r="H118" s="145"/>
      <c r="I118" s="145"/>
      <c r="J118" s="207"/>
      <c r="K118" s="145"/>
      <c r="L118" s="189"/>
      <c r="M118" s="189"/>
      <c r="N118" s="53"/>
      <c r="O118" s="53"/>
      <c r="P118" s="50">
        <f t="shared" si="3"/>
        <v>0</v>
      </c>
      <c r="Q118" s="44"/>
    </row>
    <row r="119" spans="1:17" ht="12.75">
      <c r="A119" s="38"/>
      <c r="G119" s="178"/>
      <c r="H119" s="178"/>
      <c r="I119" s="167"/>
      <c r="J119" s="179"/>
      <c r="K119" s="179"/>
      <c r="L119" s="180"/>
      <c r="M119" s="180"/>
      <c r="N119" s="54"/>
      <c r="O119" s="80"/>
      <c r="P119" s="50"/>
      <c r="Q119" s="21"/>
    </row>
    <row r="120" spans="2:17" ht="12.75" hidden="1">
      <c r="B120" s="105" t="s">
        <v>78</v>
      </c>
      <c r="C120" s="105"/>
      <c r="D120" s="105"/>
      <c r="E120" s="139"/>
      <c r="F120" s="105"/>
      <c r="G120" s="182"/>
      <c r="H120" s="182"/>
      <c r="I120" s="183"/>
      <c r="J120" s="184"/>
      <c r="K120" s="184"/>
      <c r="L120" s="185"/>
      <c r="M120" s="185"/>
      <c r="N120" s="107"/>
      <c r="O120" s="106"/>
      <c r="P120" s="108"/>
      <c r="Q120" s="109"/>
    </row>
    <row r="121" spans="1:17" ht="12.75" hidden="1">
      <c r="A121" s="21"/>
      <c r="B121" s="255" t="s">
        <v>223</v>
      </c>
      <c r="C121" s="256"/>
      <c r="D121" s="19"/>
      <c r="E121" s="17"/>
      <c r="F121" s="19"/>
      <c r="G121" s="166"/>
      <c r="H121" s="166"/>
      <c r="I121" s="166"/>
      <c r="J121" s="166"/>
      <c r="K121" s="166"/>
      <c r="L121" s="169"/>
      <c r="M121" s="169"/>
      <c r="N121" s="49"/>
      <c r="O121" s="74"/>
      <c r="P121" s="50"/>
      <c r="Q121" s="19"/>
    </row>
    <row r="122" spans="1:17" ht="12.75" hidden="1">
      <c r="A122" s="21">
        <v>1</v>
      </c>
      <c r="B122" s="26" t="s">
        <v>88</v>
      </c>
      <c r="C122" s="27" t="s">
        <v>89</v>
      </c>
      <c r="D122" s="17" t="s">
        <v>90</v>
      </c>
      <c r="E122" s="17">
        <v>3</v>
      </c>
      <c r="F122" s="17" t="s">
        <v>34</v>
      </c>
      <c r="G122" s="166"/>
      <c r="H122" s="166"/>
      <c r="I122" s="167"/>
      <c r="J122" s="167"/>
      <c r="K122" s="167">
        <v>100</v>
      </c>
      <c r="L122" s="168">
        <v>30</v>
      </c>
      <c r="M122" s="168">
        <v>7.2</v>
      </c>
      <c r="N122" s="47"/>
      <c r="O122" s="73"/>
      <c r="P122" s="124">
        <f aca="true" t="shared" si="4" ref="P122:P145">(SUM(G122:O122))</f>
        <v>137.2</v>
      </c>
      <c r="Q122" s="44"/>
    </row>
    <row r="123" spans="1:17" ht="12.75" hidden="1">
      <c r="A123" s="21">
        <v>2</v>
      </c>
      <c r="B123" s="1" t="s">
        <v>128</v>
      </c>
      <c r="C123" s="40" t="s">
        <v>129</v>
      </c>
      <c r="D123" s="17" t="s">
        <v>245</v>
      </c>
      <c r="E123" s="21">
        <v>10</v>
      </c>
      <c r="F123" s="32" t="s">
        <v>26</v>
      </c>
      <c r="G123" s="172"/>
      <c r="H123" s="172"/>
      <c r="I123" s="177"/>
      <c r="J123" s="167"/>
      <c r="K123" s="167"/>
      <c r="L123" s="168"/>
      <c r="M123" s="168"/>
      <c r="N123" s="47"/>
      <c r="O123" s="73"/>
      <c r="P123" s="124">
        <f t="shared" si="4"/>
        <v>0</v>
      </c>
      <c r="Q123" s="44"/>
    </row>
    <row r="124" spans="1:17" ht="12.75" hidden="1">
      <c r="A124" s="21">
        <v>3</v>
      </c>
      <c r="B124" s="2" t="s">
        <v>238</v>
      </c>
      <c r="C124" s="27" t="s">
        <v>97</v>
      </c>
      <c r="D124" s="17" t="s">
        <v>93</v>
      </c>
      <c r="E124" s="25">
        <v>155</v>
      </c>
      <c r="F124" s="25"/>
      <c r="G124" s="166"/>
      <c r="H124" s="166"/>
      <c r="I124" s="167"/>
      <c r="J124" s="167"/>
      <c r="K124" s="167"/>
      <c r="L124" s="168"/>
      <c r="M124" s="168"/>
      <c r="N124" s="47"/>
      <c r="O124" s="73"/>
      <c r="P124" s="124">
        <f t="shared" si="4"/>
        <v>0</v>
      </c>
      <c r="Q124" s="44"/>
    </row>
    <row r="125" spans="1:17" ht="12.75" hidden="1">
      <c r="A125" s="21">
        <v>4</v>
      </c>
      <c r="B125" s="26" t="s">
        <v>248</v>
      </c>
      <c r="C125" s="26" t="s">
        <v>249</v>
      </c>
      <c r="D125" s="31" t="s">
        <v>93</v>
      </c>
      <c r="E125" s="17">
        <v>37</v>
      </c>
      <c r="F125" s="21"/>
      <c r="G125" s="172"/>
      <c r="H125" s="172"/>
      <c r="I125" s="166"/>
      <c r="J125" s="166"/>
      <c r="K125" s="166"/>
      <c r="L125" s="169"/>
      <c r="M125" s="169"/>
      <c r="N125" s="49"/>
      <c r="O125" s="74"/>
      <c r="P125" s="102">
        <f t="shared" si="4"/>
        <v>0</v>
      </c>
      <c r="Q125" s="44"/>
    </row>
    <row r="126" spans="1:17" ht="12.75" hidden="1">
      <c r="A126" s="21">
        <v>6</v>
      </c>
      <c r="B126" s="63" t="s">
        <v>244</v>
      </c>
      <c r="C126" s="101" t="s">
        <v>137</v>
      </c>
      <c r="D126" s="17" t="s">
        <v>93</v>
      </c>
      <c r="E126" s="38">
        <v>111</v>
      </c>
      <c r="F126" s="32" t="s">
        <v>26</v>
      </c>
      <c r="G126" s="176"/>
      <c r="H126" s="145"/>
      <c r="I126" s="167"/>
      <c r="J126" s="167"/>
      <c r="K126" s="167"/>
      <c r="L126" s="168"/>
      <c r="M126" s="168"/>
      <c r="N126" s="47"/>
      <c r="O126" s="73"/>
      <c r="P126" s="102">
        <f t="shared" si="4"/>
        <v>0</v>
      </c>
      <c r="Q126" s="44"/>
    </row>
    <row r="127" spans="1:17" ht="12.75" hidden="1">
      <c r="A127" s="21">
        <v>7</v>
      </c>
      <c r="B127" s="2" t="s">
        <v>94</v>
      </c>
      <c r="C127" s="33" t="s">
        <v>95</v>
      </c>
      <c r="D127" s="17" t="s">
        <v>93</v>
      </c>
      <c r="E127" s="17">
        <v>97</v>
      </c>
      <c r="F127" s="25" t="s">
        <v>33</v>
      </c>
      <c r="G127" s="166"/>
      <c r="H127" s="166"/>
      <c r="I127" s="166"/>
      <c r="J127" s="166"/>
      <c r="K127" s="166"/>
      <c r="L127" s="169"/>
      <c r="M127" s="169"/>
      <c r="N127" s="49"/>
      <c r="O127" s="74"/>
      <c r="P127" s="102">
        <f t="shared" si="4"/>
        <v>0</v>
      </c>
      <c r="Q127" s="44"/>
    </row>
    <row r="128" spans="1:17" ht="12.75" hidden="1">
      <c r="A128" s="21">
        <v>8</v>
      </c>
      <c r="B128" s="1" t="s">
        <v>145</v>
      </c>
      <c r="C128" s="23" t="s">
        <v>146</v>
      </c>
      <c r="D128" s="17" t="s">
        <v>245</v>
      </c>
      <c r="E128" s="17">
        <v>24</v>
      </c>
      <c r="F128" s="25" t="s">
        <v>29</v>
      </c>
      <c r="G128" s="166"/>
      <c r="H128" s="166"/>
      <c r="I128" s="167"/>
      <c r="J128" s="167"/>
      <c r="K128" s="167"/>
      <c r="L128" s="168"/>
      <c r="M128" s="168"/>
      <c r="N128" s="47"/>
      <c r="O128" s="73"/>
      <c r="P128" s="102">
        <f t="shared" si="4"/>
        <v>0</v>
      </c>
      <c r="Q128" s="44"/>
    </row>
    <row r="129" spans="1:17" ht="12.75" hidden="1">
      <c r="A129" s="21">
        <v>9</v>
      </c>
      <c r="B129" s="2" t="s">
        <v>142</v>
      </c>
      <c r="C129" s="27" t="s">
        <v>143</v>
      </c>
      <c r="D129" s="17" t="s">
        <v>93</v>
      </c>
      <c r="E129" s="25"/>
      <c r="F129" s="25"/>
      <c r="G129" s="166"/>
      <c r="H129" s="166"/>
      <c r="I129" s="167"/>
      <c r="J129" s="167"/>
      <c r="K129" s="167"/>
      <c r="L129" s="168"/>
      <c r="M129" s="168"/>
      <c r="N129" s="47"/>
      <c r="O129" s="73"/>
      <c r="P129" s="102">
        <f t="shared" si="4"/>
        <v>0</v>
      </c>
      <c r="Q129" s="44"/>
    </row>
    <row r="130" spans="1:17" ht="12.75" hidden="1">
      <c r="A130" s="21">
        <v>10</v>
      </c>
      <c r="B130" s="2" t="s">
        <v>98</v>
      </c>
      <c r="C130" s="33" t="s">
        <v>92</v>
      </c>
      <c r="D130" s="17" t="s">
        <v>90</v>
      </c>
      <c r="E130" s="17">
        <v>41</v>
      </c>
      <c r="F130" s="17" t="s">
        <v>25</v>
      </c>
      <c r="G130" s="166"/>
      <c r="H130" s="166"/>
      <c r="I130" s="166"/>
      <c r="J130" s="166"/>
      <c r="K130" s="166"/>
      <c r="L130" s="169"/>
      <c r="M130" s="169"/>
      <c r="N130" s="49"/>
      <c r="O130" s="74"/>
      <c r="P130" s="102">
        <f t="shared" si="4"/>
        <v>0</v>
      </c>
      <c r="Q130" s="44"/>
    </row>
    <row r="131" spans="1:17" ht="12.75" hidden="1">
      <c r="A131" s="21">
        <v>11</v>
      </c>
      <c r="B131" s="2" t="s">
        <v>210</v>
      </c>
      <c r="C131" s="42" t="s">
        <v>103</v>
      </c>
      <c r="D131" s="17" t="s">
        <v>93</v>
      </c>
      <c r="E131" s="46"/>
      <c r="F131" s="32"/>
      <c r="G131" s="145"/>
      <c r="H131" s="166"/>
      <c r="I131" s="167"/>
      <c r="J131" s="167"/>
      <c r="K131" s="167"/>
      <c r="L131" s="168"/>
      <c r="M131" s="168"/>
      <c r="N131" s="47"/>
      <c r="O131" s="73"/>
      <c r="P131" s="102">
        <f t="shared" si="4"/>
        <v>0</v>
      </c>
      <c r="Q131" s="44"/>
    </row>
    <row r="132" spans="1:17" ht="12.75" hidden="1">
      <c r="A132" s="21">
        <v>12</v>
      </c>
      <c r="B132" s="2" t="s">
        <v>134</v>
      </c>
      <c r="C132" s="39" t="s">
        <v>99</v>
      </c>
      <c r="D132" s="17" t="s">
        <v>189</v>
      </c>
      <c r="E132" s="17">
        <v>85</v>
      </c>
      <c r="F132" s="25" t="s">
        <v>29</v>
      </c>
      <c r="G132" s="166"/>
      <c r="H132" s="166"/>
      <c r="I132" s="145"/>
      <c r="J132" s="167"/>
      <c r="K132" s="166"/>
      <c r="L132" s="169"/>
      <c r="M132" s="169"/>
      <c r="N132" s="49"/>
      <c r="O132" s="74"/>
      <c r="P132" s="102">
        <f t="shared" si="4"/>
        <v>0</v>
      </c>
      <c r="Q132" s="44"/>
    </row>
    <row r="133" spans="1:17" ht="12.75" hidden="1">
      <c r="A133" s="21">
        <v>10</v>
      </c>
      <c r="B133" s="1" t="s">
        <v>195</v>
      </c>
      <c r="C133" s="23" t="s">
        <v>89</v>
      </c>
      <c r="D133" s="17" t="s">
        <v>93</v>
      </c>
      <c r="E133" s="17">
        <v>116</v>
      </c>
      <c r="F133" s="25" t="s">
        <v>29</v>
      </c>
      <c r="G133" s="166"/>
      <c r="H133" s="166"/>
      <c r="I133" s="167"/>
      <c r="J133" s="167"/>
      <c r="K133" s="167"/>
      <c r="L133" s="168"/>
      <c r="M133" s="168"/>
      <c r="N133" s="47"/>
      <c r="O133" s="73"/>
      <c r="P133" s="102">
        <f t="shared" si="4"/>
        <v>0</v>
      </c>
      <c r="Q133" s="44"/>
    </row>
    <row r="134" spans="1:17" ht="12.75" hidden="1">
      <c r="A134" s="21">
        <v>14</v>
      </c>
      <c r="B134" s="2" t="s">
        <v>207</v>
      </c>
      <c r="C134" s="42" t="s">
        <v>137</v>
      </c>
      <c r="D134" s="17" t="s">
        <v>93</v>
      </c>
      <c r="E134" s="25"/>
      <c r="F134" s="25"/>
      <c r="G134" s="166"/>
      <c r="H134" s="166"/>
      <c r="I134" s="167"/>
      <c r="J134" s="167"/>
      <c r="K134" s="167"/>
      <c r="L134" s="168"/>
      <c r="M134" s="168"/>
      <c r="N134" s="47"/>
      <c r="O134" s="73"/>
      <c r="P134" s="102">
        <f t="shared" si="4"/>
        <v>0</v>
      </c>
      <c r="Q134" s="21"/>
    </row>
    <row r="135" spans="1:17" ht="12.75" hidden="1">
      <c r="A135" s="21">
        <v>15</v>
      </c>
      <c r="B135" s="2" t="s">
        <v>208</v>
      </c>
      <c r="C135" s="27" t="s">
        <v>209</v>
      </c>
      <c r="D135" s="17" t="s">
        <v>93</v>
      </c>
      <c r="E135" s="25"/>
      <c r="F135" s="32"/>
      <c r="G135" s="166"/>
      <c r="H135" s="166"/>
      <c r="I135" s="167"/>
      <c r="J135" s="167"/>
      <c r="K135" s="167"/>
      <c r="L135" s="168"/>
      <c r="M135" s="168"/>
      <c r="N135" s="47"/>
      <c r="O135" s="73"/>
      <c r="P135" s="102">
        <f t="shared" si="4"/>
        <v>0</v>
      </c>
      <c r="Q135" s="21"/>
    </row>
    <row r="136" spans="1:17" ht="12.75" hidden="1">
      <c r="A136" s="21">
        <v>16</v>
      </c>
      <c r="B136" s="26" t="s">
        <v>203</v>
      </c>
      <c r="C136" s="42" t="s">
        <v>97</v>
      </c>
      <c r="D136" s="21" t="s">
        <v>93</v>
      </c>
      <c r="E136" s="17">
        <v>124</v>
      </c>
      <c r="F136" s="25" t="s">
        <v>33</v>
      </c>
      <c r="G136" s="166"/>
      <c r="H136" s="166"/>
      <c r="I136" s="167"/>
      <c r="J136" s="167"/>
      <c r="K136" s="167"/>
      <c r="L136" s="168"/>
      <c r="M136" s="168"/>
      <c r="N136" s="47"/>
      <c r="O136" s="73"/>
      <c r="P136" s="102">
        <f t="shared" si="4"/>
        <v>0</v>
      </c>
      <c r="Q136" s="21"/>
    </row>
    <row r="137" spans="1:17" ht="12.75" hidden="1">
      <c r="A137" s="21">
        <v>7</v>
      </c>
      <c r="B137" s="1" t="s">
        <v>161</v>
      </c>
      <c r="C137" s="23" t="s">
        <v>162</v>
      </c>
      <c r="D137" s="31" t="s">
        <v>93</v>
      </c>
      <c r="E137" s="17">
        <v>49</v>
      </c>
      <c r="F137" s="25" t="s">
        <v>33</v>
      </c>
      <c r="G137" s="167"/>
      <c r="H137" s="166"/>
      <c r="I137" s="179"/>
      <c r="J137" s="167"/>
      <c r="K137" s="167"/>
      <c r="L137" s="168"/>
      <c r="M137" s="168"/>
      <c r="N137" s="47"/>
      <c r="O137" s="73"/>
      <c r="P137" s="102">
        <f t="shared" si="4"/>
        <v>0</v>
      </c>
      <c r="Q137" s="17"/>
    </row>
    <row r="138" spans="1:17" ht="12.75" hidden="1">
      <c r="A138" s="21"/>
      <c r="B138" s="26" t="s">
        <v>175</v>
      </c>
      <c r="C138" s="42" t="s">
        <v>92</v>
      </c>
      <c r="D138" s="31" t="s">
        <v>90</v>
      </c>
      <c r="E138" s="17">
        <v>113</v>
      </c>
      <c r="F138" s="17"/>
      <c r="G138" s="175"/>
      <c r="H138" s="175"/>
      <c r="I138" s="214"/>
      <c r="J138" s="195"/>
      <c r="K138" s="195"/>
      <c r="L138" s="196"/>
      <c r="M138" s="196"/>
      <c r="N138" s="39"/>
      <c r="O138" s="98"/>
      <c r="P138" s="102">
        <f t="shared" si="4"/>
        <v>0</v>
      </c>
      <c r="Q138" s="38"/>
    </row>
    <row r="139" spans="1:17" ht="12.75" hidden="1">
      <c r="A139" s="21"/>
      <c r="B139" s="2" t="s">
        <v>100</v>
      </c>
      <c r="C139" s="2" t="s">
        <v>101</v>
      </c>
      <c r="D139" s="17" t="s">
        <v>93</v>
      </c>
      <c r="E139" s="31">
        <v>137</v>
      </c>
      <c r="F139" s="32"/>
      <c r="G139" s="178"/>
      <c r="H139" s="178"/>
      <c r="I139" s="195"/>
      <c r="J139" s="178"/>
      <c r="K139" s="178"/>
      <c r="L139" s="181"/>
      <c r="M139" s="181"/>
      <c r="N139" s="60"/>
      <c r="O139" s="83"/>
      <c r="P139" s="102">
        <f t="shared" si="4"/>
        <v>0</v>
      </c>
      <c r="Q139" s="38"/>
    </row>
    <row r="140" spans="1:17" ht="12.75" hidden="1">
      <c r="A140" s="21"/>
      <c r="B140" s="2" t="s">
        <v>135</v>
      </c>
      <c r="C140" s="39" t="s">
        <v>101</v>
      </c>
      <c r="D140" s="17" t="s">
        <v>90</v>
      </c>
      <c r="E140" s="21">
        <v>58</v>
      </c>
      <c r="F140" s="25"/>
      <c r="G140" s="178"/>
      <c r="H140" s="166"/>
      <c r="I140" s="178"/>
      <c r="J140" s="178"/>
      <c r="K140" s="178"/>
      <c r="L140" s="181"/>
      <c r="M140" s="181"/>
      <c r="N140" s="60"/>
      <c r="O140" s="83"/>
      <c r="P140" s="102">
        <f t="shared" si="4"/>
        <v>0</v>
      </c>
      <c r="Q140" s="38"/>
    </row>
    <row r="141" spans="1:17" ht="12.75" hidden="1">
      <c r="A141" s="21"/>
      <c r="B141" s="2" t="s">
        <v>96</v>
      </c>
      <c r="C141" s="39" t="s">
        <v>97</v>
      </c>
      <c r="D141" s="31" t="s">
        <v>93</v>
      </c>
      <c r="F141" s="46" t="s">
        <v>56</v>
      </c>
      <c r="G141" s="178"/>
      <c r="H141" s="178"/>
      <c r="I141" s="179"/>
      <c r="J141" s="179"/>
      <c r="K141" s="179"/>
      <c r="L141" s="180"/>
      <c r="M141" s="180"/>
      <c r="N141" s="54"/>
      <c r="O141" s="80"/>
      <c r="P141" s="102">
        <f t="shared" si="4"/>
        <v>0</v>
      </c>
      <c r="Q141" s="38"/>
    </row>
    <row r="142" spans="2:16" ht="12.75" hidden="1">
      <c r="B142" s="2" t="s">
        <v>91</v>
      </c>
      <c r="C142" s="39" t="s">
        <v>92</v>
      </c>
      <c r="D142" s="31" t="s">
        <v>93</v>
      </c>
      <c r="F142" s="32" t="s">
        <v>56</v>
      </c>
      <c r="G142" s="145"/>
      <c r="H142" s="145"/>
      <c r="I142" s="176"/>
      <c r="J142" s="176"/>
      <c r="K142" s="176"/>
      <c r="L142" s="192"/>
      <c r="M142" s="192"/>
      <c r="N142" s="52"/>
      <c r="O142" s="75"/>
      <c r="P142" s="102">
        <f t="shared" si="4"/>
        <v>0</v>
      </c>
    </row>
    <row r="143" spans="2:16" ht="12.75" hidden="1">
      <c r="B143" s="2" t="s">
        <v>138</v>
      </c>
      <c r="C143" s="39" t="s">
        <v>137</v>
      </c>
      <c r="D143" s="38" t="s">
        <v>93</v>
      </c>
      <c r="E143" s="38">
        <v>44</v>
      </c>
      <c r="F143" s="32" t="s">
        <v>33</v>
      </c>
      <c r="G143" s="145"/>
      <c r="H143" s="145"/>
      <c r="I143" s="145"/>
      <c r="J143" s="145"/>
      <c r="K143" s="145"/>
      <c r="L143" s="189"/>
      <c r="M143" s="189"/>
      <c r="N143" s="53"/>
      <c r="O143" s="82"/>
      <c r="P143" s="102">
        <f t="shared" si="4"/>
        <v>0</v>
      </c>
    </row>
    <row r="144" spans="2:16" ht="12.75" hidden="1">
      <c r="B144" s="2" t="s">
        <v>154</v>
      </c>
      <c r="C144" s="39" t="s">
        <v>155</v>
      </c>
      <c r="D144" s="38" t="s">
        <v>93</v>
      </c>
      <c r="E144" s="38">
        <v>99</v>
      </c>
      <c r="F144" s="32"/>
      <c r="G144" s="145"/>
      <c r="H144" s="145"/>
      <c r="I144" s="145"/>
      <c r="J144" s="145"/>
      <c r="K144" s="166"/>
      <c r="L144" s="189"/>
      <c r="M144" s="189"/>
      <c r="N144" s="53"/>
      <c r="O144" s="82"/>
      <c r="P144" s="102">
        <f t="shared" si="4"/>
        <v>0</v>
      </c>
    </row>
    <row r="145" spans="2:16" ht="12.75" hidden="1">
      <c r="B145" s="2" t="s">
        <v>102</v>
      </c>
      <c r="C145" s="42" t="s">
        <v>103</v>
      </c>
      <c r="D145" s="38" t="s">
        <v>93</v>
      </c>
      <c r="E145" s="32">
        <v>126</v>
      </c>
      <c r="F145" s="32" t="s">
        <v>33</v>
      </c>
      <c r="G145" s="145"/>
      <c r="H145" s="145"/>
      <c r="I145" s="145"/>
      <c r="J145" s="145"/>
      <c r="K145" s="145"/>
      <c r="L145" s="189"/>
      <c r="M145" s="189"/>
      <c r="N145" s="53"/>
      <c r="O145" s="82"/>
      <c r="P145" s="102">
        <f t="shared" si="4"/>
        <v>0</v>
      </c>
    </row>
    <row r="146" spans="7:16" ht="12.75">
      <c r="G146" s="207"/>
      <c r="H146" s="207"/>
      <c r="I146" s="207"/>
      <c r="J146" s="207"/>
      <c r="K146" s="207"/>
      <c r="O146"/>
      <c r="P146"/>
    </row>
    <row r="147" spans="1:17" ht="12.75">
      <c r="A147" s="21"/>
      <c r="B147" s="116" t="s">
        <v>109</v>
      </c>
      <c r="C147" s="105"/>
      <c r="D147" s="105"/>
      <c r="E147" s="139"/>
      <c r="F147" s="105"/>
      <c r="G147" s="182"/>
      <c r="H147" s="197"/>
      <c r="I147" s="198"/>
      <c r="J147" s="198"/>
      <c r="K147" s="198"/>
      <c r="L147" s="198"/>
      <c r="M147" s="198"/>
      <c r="N147" s="111"/>
      <c r="O147" s="111"/>
      <c r="P147" s="130"/>
      <c r="Q147" s="113"/>
    </row>
    <row r="148" spans="1:17" ht="12.75">
      <c r="A148" s="31"/>
      <c r="B148" s="255" t="s">
        <v>224</v>
      </c>
      <c r="C148" s="256"/>
      <c r="D148" s="31"/>
      <c r="E148" s="32"/>
      <c r="F148" s="32"/>
      <c r="G148" s="145"/>
      <c r="H148" s="145"/>
      <c r="I148" s="176"/>
      <c r="J148" s="176"/>
      <c r="K148" s="176"/>
      <c r="L148" s="192"/>
      <c r="M148" s="192"/>
      <c r="N148" s="52"/>
      <c r="O148" s="75"/>
      <c r="P148" s="50"/>
      <c r="Q148" s="120"/>
    </row>
    <row r="149" spans="1:17" ht="12.75">
      <c r="A149" s="31">
        <v>1</v>
      </c>
      <c r="B149" s="2" t="s">
        <v>107</v>
      </c>
      <c r="C149" s="33" t="s">
        <v>108</v>
      </c>
      <c r="D149" s="17" t="s">
        <v>125</v>
      </c>
      <c r="E149" s="44">
        <v>12</v>
      </c>
      <c r="F149" s="25" t="s">
        <v>26</v>
      </c>
      <c r="G149" s="166">
        <v>100</v>
      </c>
      <c r="H149" s="215">
        <v>87.8</v>
      </c>
      <c r="I149" s="128">
        <v>16</v>
      </c>
      <c r="J149" s="173">
        <v>63</v>
      </c>
      <c r="K149" s="173">
        <v>100</v>
      </c>
      <c r="L149" s="171"/>
      <c r="M149" s="171"/>
      <c r="N149" s="51">
        <v>92.8</v>
      </c>
      <c r="O149" s="76">
        <v>94.8</v>
      </c>
      <c r="P149" s="245">
        <f>(SUM(G149:O149))-I149</f>
        <v>538.4</v>
      </c>
      <c r="Q149" s="44" t="s">
        <v>26</v>
      </c>
    </row>
    <row r="150" spans="1:17" ht="15">
      <c r="A150" s="31">
        <v>2</v>
      </c>
      <c r="B150" s="100" t="s">
        <v>271</v>
      </c>
      <c r="C150" s="23" t="s">
        <v>272</v>
      </c>
      <c r="D150" s="17" t="s">
        <v>133</v>
      </c>
      <c r="E150" s="44">
        <v>165</v>
      </c>
      <c r="F150" s="17"/>
      <c r="G150" s="216"/>
      <c r="H150" s="215"/>
      <c r="I150" s="173">
        <v>19</v>
      </c>
      <c r="J150" s="167">
        <v>100</v>
      </c>
      <c r="K150" s="167">
        <v>80</v>
      </c>
      <c r="L150" s="168">
        <v>98</v>
      </c>
      <c r="M150" s="168">
        <v>100</v>
      </c>
      <c r="N150" s="47">
        <v>100</v>
      </c>
      <c r="O150" s="73"/>
      <c r="P150" s="245">
        <f>(SUM(G150:O150))</f>
        <v>497</v>
      </c>
      <c r="Q150" s="44" t="s">
        <v>29</v>
      </c>
    </row>
    <row r="151" spans="1:17" ht="12.75">
      <c r="A151" s="31">
        <v>3</v>
      </c>
      <c r="B151" s="42" t="s">
        <v>243</v>
      </c>
      <c r="C151" s="1" t="s">
        <v>273</v>
      </c>
      <c r="D151" s="17" t="s">
        <v>133</v>
      </c>
      <c r="E151" s="87">
        <v>92</v>
      </c>
      <c r="F151" s="17"/>
      <c r="G151" s="166"/>
      <c r="H151" s="251">
        <v>100</v>
      </c>
      <c r="I151" s="179">
        <v>10</v>
      </c>
      <c r="J151" s="173">
        <v>86.4</v>
      </c>
      <c r="K151" s="173">
        <v>98.9</v>
      </c>
      <c r="L151" s="171"/>
      <c r="M151" s="171"/>
      <c r="N151" s="51">
        <v>100</v>
      </c>
      <c r="O151" s="76">
        <v>100</v>
      </c>
      <c r="P151" s="227">
        <f>(SUM(G151:O151))</f>
        <v>495.3</v>
      </c>
      <c r="Q151" s="44" t="s">
        <v>34</v>
      </c>
    </row>
    <row r="152" spans="1:17" ht="12.75">
      <c r="A152" s="21">
        <v>4</v>
      </c>
      <c r="B152" s="1" t="s">
        <v>263</v>
      </c>
      <c r="C152" s="40" t="s">
        <v>129</v>
      </c>
      <c r="D152" s="17" t="s">
        <v>133</v>
      </c>
      <c r="E152" s="92">
        <v>93</v>
      </c>
      <c r="F152" s="41"/>
      <c r="G152" s="217"/>
      <c r="H152" s="178">
        <v>76.3</v>
      </c>
      <c r="I152" s="250">
        <v>10</v>
      </c>
      <c r="J152" s="250">
        <v>58.6</v>
      </c>
      <c r="K152" s="179">
        <v>84.1</v>
      </c>
      <c r="L152" s="180">
        <v>90.3</v>
      </c>
      <c r="M152" s="180">
        <v>70.6</v>
      </c>
      <c r="N152" s="54">
        <v>73.2</v>
      </c>
      <c r="O152" s="80">
        <v>96.9</v>
      </c>
      <c r="P152" s="227">
        <f>(SUM(G152:O152))-I152-J152</f>
        <v>491.4</v>
      </c>
      <c r="Q152" s="21">
        <v>4</v>
      </c>
    </row>
    <row r="153" spans="1:17" ht="15">
      <c r="A153" s="21">
        <v>5</v>
      </c>
      <c r="B153" s="1" t="s">
        <v>275</v>
      </c>
      <c r="C153" s="241" t="s">
        <v>274</v>
      </c>
      <c r="D153" s="17" t="s">
        <v>106</v>
      </c>
      <c r="E153" s="92">
        <v>69</v>
      </c>
      <c r="F153" s="41"/>
      <c r="G153" s="217"/>
      <c r="H153" s="166"/>
      <c r="I153" s="250">
        <v>12</v>
      </c>
      <c r="J153" s="179">
        <v>47.1</v>
      </c>
      <c r="K153" s="179">
        <v>89</v>
      </c>
      <c r="L153" s="180">
        <v>94.6</v>
      </c>
      <c r="M153" s="180">
        <v>61.1</v>
      </c>
      <c r="N153" s="54">
        <v>84.2</v>
      </c>
      <c r="O153" s="228">
        <v>80</v>
      </c>
      <c r="P153" s="245">
        <f>(SUM(G153:O153))-I153</f>
        <v>456</v>
      </c>
      <c r="Q153" s="21">
        <v>5</v>
      </c>
    </row>
    <row r="154" spans="1:17" ht="12.75">
      <c r="A154" s="55">
        <v>6</v>
      </c>
      <c r="B154" s="1" t="s">
        <v>276</v>
      </c>
      <c r="C154" s="23" t="s">
        <v>137</v>
      </c>
      <c r="D154" s="17" t="s">
        <v>133</v>
      </c>
      <c r="E154" s="44">
        <v>136</v>
      </c>
      <c r="F154" s="17"/>
      <c r="G154" s="217"/>
      <c r="H154" s="231"/>
      <c r="I154" s="250">
        <v>18</v>
      </c>
      <c r="J154" s="167">
        <v>28</v>
      </c>
      <c r="K154" s="167">
        <v>41.7</v>
      </c>
      <c r="L154" s="168">
        <v>100</v>
      </c>
      <c r="M154" s="168">
        <v>52.5</v>
      </c>
      <c r="N154" s="47">
        <v>76.3</v>
      </c>
      <c r="O154" s="73">
        <v>100</v>
      </c>
      <c r="P154" s="245">
        <f>(SUM(G154:O154))-I154</f>
        <v>398.5</v>
      </c>
      <c r="Q154" s="55">
        <v>6</v>
      </c>
    </row>
    <row r="155" spans="1:17" ht="12.75">
      <c r="A155" s="21">
        <v>7</v>
      </c>
      <c r="B155" s="1" t="s">
        <v>264</v>
      </c>
      <c r="C155" s="40" t="s">
        <v>265</v>
      </c>
      <c r="D155" s="17" t="s">
        <v>133</v>
      </c>
      <c r="E155" s="99">
        <v>91</v>
      </c>
      <c r="F155" s="41"/>
      <c r="G155" s="217"/>
      <c r="H155" s="218">
        <v>70.4</v>
      </c>
      <c r="I155" s="179">
        <v>16</v>
      </c>
      <c r="J155" s="232">
        <v>57.2</v>
      </c>
      <c r="K155" s="181">
        <v>1</v>
      </c>
      <c r="L155" s="180">
        <v>92.6</v>
      </c>
      <c r="M155" s="180"/>
      <c r="N155" s="54"/>
      <c r="O155" s="80">
        <v>91.8</v>
      </c>
      <c r="P155" s="227">
        <f>(SUM(G155:O155))</f>
        <v>329</v>
      </c>
      <c r="Q155" s="21">
        <v>7</v>
      </c>
    </row>
    <row r="156" spans="1:17" ht="12.75">
      <c r="A156" s="21">
        <v>8</v>
      </c>
      <c r="B156" s="1" t="s">
        <v>104</v>
      </c>
      <c r="C156" s="40" t="s">
        <v>105</v>
      </c>
      <c r="D156" s="17" t="s">
        <v>106</v>
      </c>
      <c r="E156" s="86">
        <v>299</v>
      </c>
      <c r="F156" s="38" t="s">
        <v>34</v>
      </c>
      <c r="G156" s="217"/>
      <c r="H156" s="217"/>
      <c r="I156" s="179"/>
      <c r="J156" s="217"/>
      <c r="K156" s="179">
        <v>81.3</v>
      </c>
      <c r="L156" s="180"/>
      <c r="M156" s="180"/>
      <c r="N156" s="54"/>
      <c r="O156" s="80"/>
      <c r="P156" s="50">
        <f>(SUM(G156:O156))</f>
        <v>81.3</v>
      </c>
      <c r="Q156" s="21" t="s">
        <v>284</v>
      </c>
    </row>
    <row r="157" spans="1:17" ht="13.5" customHeight="1">
      <c r="A157" s="31"/>
      <c r="B157" s="1"/>
      <c r="C157" s="1"/>
      <c r="D157" s="1"/>
      <c r="E157" s="134"/>
      <c r="F157" s="1"/>
      <c r="G157" s="219"/>
      <c r="H157" s="219"/>
      <c r="I157" s="219"/>
      <c r="J157" s="219"/>
      <c r="K157" s="219"/>
      <c r="L157" s="219"/>
      <c r="M157" s="219"/>
      <c r="N157" s="1"/>
      <c r="O157" s="1"/>
      <c r="P157" s="131"/>
      <c r="Q157" s="17"/>
    </row>
    <row r="158" spans="2:17" ht="12.75">
      <c r="B158" s="105" t="s">
        <v>130</v>
      </c>
      <c r="C158" s="105"/>
      <c r="D158" s="114"/>
      <c r="E158" s="139"/>
      <c r="F158" s="105"/>
      <c r="G158" s="182"/>
      <c r="H158" s="211"/>
      <c r="I158" s="184"/>
      <c r="J158" s="184"/>
      <c r="K158" s="184"/>
      <c r="L158" s="185"/>
      <c r="M158" s="185"/>
      <c r="N158" s="107"/>
      <c r="O158" s="106"/>
      <c r="P158" s="108"/>
      <c r="Q158" s="115"/>
    </row>
    <row r="159" spans="1:17" ht="12.75">
      <c r="A159" s="16"/>
      <c r="B159" s="255" t="s">
        <v>225</v>
      </c>
      <c r="C159" s="256"/>
      <c r="D159" s="18"/>
      <c r="E159" s="17"/>
      <c r="F159" s="19"/>
      <c r="G159" s="166"/>
      <c r="H159" s="166"/>
      <c r="I159" s="166"/>
      <c r="J159" s="166"/>
      <c r="K159" s="166"/>
      <c r="L159" s="169"/>
      <c r="M159" s="169"/>
      <c r="N159" s="49"/>
      <c r="O159" s="74"/>
      <c r="P159" s="50"/>
      <c r="Q159" s="21"/>
    </row>
    <row r="160" spans="1:17" ht="12.75">
      <c r="A160" s="17">
        <v>1</v>
      </c>
      <c r="B160" s="1" t="s">
        <v>104</v>
      </c>
      <c r="C160" s="23" t="s">
        <v>108</v>
      </c>
      <c r="D160" s="17" t="s">
        <v>125</v>
      </c>
      <c r="E160" s="17">
        <v>53</v>
      </c>
      <c r="F160" s="17" t="s">
        <v>34</v>
      </c>
      <c r="G160" s="166">
        <v>30</v>
      </c>
      <c r="H160" s="166">
        <v>79.9</v>
      </c>
      <c r="I160" s="166"/>
      <c r="J160" s="166">
        <v>100</v>
      </c>
      <c r="K160" s="166"/>
      <c r="L160" s="169">
        <v>100</v>
      </c>
      <c r="M160" s="169"/>
      <c r="N160" s="49">
        <v>64.5</v>
      </c>
      <c r="O160" s="74">
        <v>100</v>
      </c>
      <c r="P160" s="245">
        <f aca="true" t="shared" si="5" ref="P160:P171">(SUM(G160:O160))</f>
        <v>474.4</v>
      </c>
      <c r="Q160" s="44" t="s">
        <v>26</v>
      </c>
    </row>
    <row r="161" spans="1:17" ht="12.75">
      <c r="A161" s="17">
        <v>2</v>
      </c>
      <c r="B161" s="1" t="s">
        <v>139</v>
      </c>
      <c r="C161" s="33" t="s">
        <v>140</v>
      </c>
      <c r="D161" s="17" t="s">
        <v>125</v>
      </c>
      <c r="E161" s="17">
        <v>30</v>
      </c>
      <c r="F161" s="17"/>
      <c r="G161" s="220"/>
      <c r="H161" s="204"/>
      <c r="I161" s="162"/>
      <c r="J161" s="169">
        <v>66.5</v>
      </c>
      <c r="K161" s="169">
        <v>63</v>
      </c>
      <c r="L161" s="169">
        <v>73.1</v>
      </c>
      <c r="M161" s="169">
        <v>52.2</v>
      </c>
      <c r="N161" s="49">
        <v>72.8</v>
      </c>
      <c r="O161" s="79"/>
      <c r="P161" s="50">
        <f t="shared" si="5"/>
        <v>327.6</v>
      </c>
      <c r="Q161" s="21" t="s">
        <v>284</v>
      </c>
    </row>
    <row r="162" spans="1:17" ht="12.75">
      <c r="A162" s="17">
        <v>3</v>
      </c>
      <c r="B162" s="234" t="s">
        <v>279</v>
      </c>
      <c r="C162" s="234" t="s">
        <v>209</v>
      </c>
      <c r="D162" s="55"/>
      <c r="E162" s="21"/>
      <c r="F162" s="67"/>
      <c r="G162" s="237"/>
      <c r="H162" s="205"/>
      <c r="I162" s="145"/>
      <c r="J162" s="166"/>
      <c r="K162" s="145">
        <v>100</v>
      </c>
      <c r="L162" s="189"/>
      <c r="M162" s="189">
        <v>100</v>
      </c>
      <c r="N162" s="53">
        <v>75.1</v>
      </c>
      <c r="O162" s="82"/>
      <c r="P162" s="50">
        <f t="shared" si="5"/>
        <v>275.1</v>
      </c>
      <c r="Q162" s="21" t="s">
        <v>284</v>
      </c>
    </row>
    <row r="163" spans="1:17" ht="12.75">
      <c r="A163" s="17">
        <v>4</v>
      </c>
      <c r="B163" s="1" t="s">
        <v>277</v>
      </c>
      <c r="C163" s="143" t="s">
        <v>129</v>
      </c>
      <c r="D163" s="62" t="s">
        <v>283</v>
      </c>
      <c r="E163" s="17"/>
      <c r="F163" s="25" t="s">
        <v>33</v>
      </c>
      <c r="G163" s="166"/>
      <c r="H163" s="166"/>
      <c r="I163" s="167"/>
      <c r="J163" s="167"/>
      <c r="K163" s="167">
        <v>89.5</v>
      </c>
      <c r="L163" s="168"/>
      <c r="M163" s="168">
        <v>83.3</v>
      </c>
      <c r="N163" s="47">
        <v>96.4</v>
      </c>
      <c r="O163" s="73">
        <v>87.7</v>
      </c>
      <c r="P163" s="50">
        <f t="shared" si="5"/>
        <v>356.90000000000003</v>
      </c>
      <c r="Q163" s="21" t="s">
        <v>284</v>
      </c>
    </row>
    <row r="164" spans="1:17" ht="12.75">
      <c r="A164" s="17">
        <v>5</v>
      </c>
      <c r="B164" s="1" t="s">
        <v>121</v>
      </c>
      <c r="C164" s="23" t="s">
        <v>122</v>
      </c>
      <c r="D164" s="127" t="s">
        <v>201</v>
      </c>
      <c r="E164" s="31">
        <v>79</v>
      </c>
      <c r="F164" s="19"/>
      <c r="G164" s="191"/>
      <c r="H164" s="117">
        <v>80</v>
      </c>
      <c r="I164" s="163"/>
      <c r="J164" s="190">
        <v>36.6</v>
      </c>
      <c r="K164" s="163"/>
      <c r="L164" s="188"/>
      <c r="M164" s="188"/>
      <c r="N164" s="19"/>
      <c r="O164" s="81"/>
      <c r="P164" s="50">
        <f t="shared" si="5"/>
        <v>116.6</v>
      </c>
      <c r="Q164" s="21" t="s">
        <v>284</v>
      </c>
    </row>
    <row r="165" spans="1:17" ht="12.75">
      <c r="A165" s="17">
        <v>6</v>
      </c>
      <c r="B165" s="64" t="s">
        <v>278</v>
      </c>
      <c r="C165" s="121" t="s">
        <v>265</v>
      </c>
      <c r="D165" s="62" t="s">
        <v>229</v>
      </c>
      <c r="E165" s="21"/>
      <c r="F165" s="19"/>
      <c r="G165" s="223"/>
      <c r="H165" s="238"/>
      <c r="I165" s="172"/>
      <c r="J165" s="172"/>
      <c r="K165" s="172">
        <v>79.1</v>
      </c>
      <c r="L165" s="169"/>
      <c r="M165" s="181"/>
      <c r="N165" s="125"/>
      <c r="O165" s="83"/>
      <c r="P165" s="50">
        <f t="shared" si="5"/>
        <v>79.1</v>
      </c>
      <c r="Q165" s="21" t="s">
        <v>284</v>
      </c>
    </row>
    <row r="166" spans="1:17" ht="12.75" hidden="1">
      <c r="A166" s="17">
        <v>7</v>
      </c>
      <c r="B166" s="1" t="s">
        <v>242</v>
      </c>
      <c r="C166" s="23" t="s">
        <v>89</v>
      </c>
      <c r="D166" s="17" t="s">
        <v>149</v>
      </c>
      <c r="E166" s="21">
        <v>130</v>
      </c>
      <c r="F166" s="88" t="s">
        <v>33</v>
      </c>
      <c r="G166" s="172"/>
      <c r="H166" s="166"/>
      <c r="I166" s="167"/>
      <c r="J166" s="167"/>
      <c r="K166" s="167"/>
      <c r="L166" s="168"/>
      <c r="M166" s="180"/>
      <c r="N166" s="54"/>
      <c r="O166" s="80"/>
      <c r="P166" s="50">
        <f t="shared" si="5"/>
        <v>0</v>
      </c>
      <c r="Q166" s="21">
        <v>7</v>
      </c>
    </row>
    <row r="167" spans="1:17" ht="12.75" hidden="1">
      <c r="A167" s="17">
        <v>8</v>
      </c>
      <c r="B167" s="1" t="s">
        <v>123</v>
      </c>
      <c r="C167" s="23" t="s">
        <v>124</v>
      </c>
      <c r="D167" s="17" t="s">
        <v>125</v>
      </c>
      <c r="E167" s="21">
        <v>23</v>
      </c>
      <c r="F167" s="25" t="s">
        <v>29</v>
      </c>
      <c r="G167" s="172"/>
      <c r="H167" s="166"/>
      <c r="I167" s="167"/>
      <c r="J167" s="167"/>
      <c r="K167" s="167"/>
      <c r="L167" s="168"/>
      <c r="M167" s="180"/>
      <c r="N167" s="54"/>
      <c r="O167" s="80"/>
      <c r="P167" s="50">
        <f t="shared" si="5"/>
        <v>0</v>
      </c>
      <c r="Q167" s="21">
        <v>8</v>
      </c>
    </row>
    <row r="168" spans="1:17" ht="12.75" hidden="1">
      <c r="A168" s="17">
        <v>9</v>
      </c>
      <c r="B168" s="1" t="s">
        <v>181</v>
      </c>
      <c r="C168" s="122" t="s">
        <v>108</v>
      </c>
      <c r="D168" s="21" t="s">
        <v>125</v>
      </c>
      <c r="E168" s="21">
        <v>115</v>
      </c>
      <c r="F168" s="19"/>
      <c r="G168" s="172"/>
      <c r="H168" s="172"/>
      <c r="I168" s="173"/>
      <c r="J168" s="173"/>
      <c r="K168" s="167"/>
      <c r="L168" s="168"/>
      <c r="M168" s="180"/>
      <c r="N168" s="54"/>
      <c r="O168" s="80"/>
      <c r="P168" s="50">
        <f t="shared" si="5"/>
        <v>0</v>
      </c>
      <c r="Q168" s="21">
        <v>9</v>
      </c>
    </row>
    <row r="169" spans="1:17" ht="12.75" hidden="1">
      <c r="A169" s="19"/>
      <c r="B169" s="1" t="s">
        <v>126</v>
      </c>
      <c r="C169" s="23" t="s">
        <v>127</v>
      </c>
      <c r="D169" s="17" t="s">
        <v>125</v>
      </c>
      <c r="E169" s="21">
        <v>29</v>
      </c>
      <c r="F169" s="25" t="s">
        <v>29</v>
      </c>
      <c r="G169" s="178"/>
      <c r="H169" s="178"/>
      <c r="I169" s="179"/>
      <c r="J169" s="176"/>
      <c r="K169" s="176"/>
      <c r="L169" s="168"/>
      <c r="M169" s="192"/>
      <c r="N169" s="52"/>
      <c r="O169" s="75"/>
      <c r="P169" s="50">
        <f t="shared" si="5"/>
        <v>0</v>
      </c>
      <c r="Q169" s="44"/>
    </row>
    <row r="170" spans="1:17" ht="12.75" hidden="1">
      <c r="A170" s="123"/>
      <c r="B170" s="233" t="s">
        <v>148</v>
      </c>
      <c r="C170" s="235" t="s">
        <v>137</v>
      </c>
      <c r="D170" s="109" t="s">
        <v>125</v>
      </c>
      <c r="E170" s="110">
        <v>34</v>
      </c>
      <c r="F170" s="123"/>
      <c r="G170" s="236"/>
      <c r="H170" s="224"/>
      <c r="I170" s="239"/>
      <c r="J170" s="239"/>
      <c r="K170" s="239"/>
      <c r="L170" s="240"/>
      <c r="M170" s="199"/>
      <c r="N170" s="112"/>
      <c r="O170" s="111"/>
      <c r="P170" s="50">
        <f t="shared" si="5"/>
        <v>0</v>
      </c>
      <c r="Q170" s="119"/>
    </row>
    <row r="171" spans="2:17" ht="12.75" hidden="1">
      <c r="B171" s="1" t="s">
        <v>150</v>
      </c>
      <c r="C171" s="2" t="s">
        <v>92</v>
      </c>
      <c r="D171" s="17" t="s">
        <v>149</v>
      </c>
      <c r="E171" s="38">
        <v>27</v>
      </c>
      <c r="F171" s="31" t="s">
        <v>65</v>
      </c>
      <c r="G171" s="144"/>
      <c r="H171" s="145"/>
      <c r="I171" s="176"/>
      <c r="J171" s="176"/>
      <c r="K171" s="176"/>
      <c r="L171" s="192"/>
      <c r="M171" s="192"/>
      <c r="N171" s="52"/>
      <c r="O171" s="75"/>
      <c r="P171" s="50">
        <f t="shared" si="5"/>
        <v>0</v>
      </c>
      <c r="Q171" s="31"/>
    </row>
    <row r="172" spans="2:17" ht="12.75" hidden="1">
      <c r="B172" s="260" t="s">
        <v>179</v>
      </c>
      <c r="C172" s="261"/>
      <c r="H172" s="225"/>
      <c r="I172" s="221"/>
      <c r="J172" s="221"/>
      <c r="K172" s="221"/>
      <c r="L172" s="222"/>
      <c r="M172" s="222"/>
      <c r="N172" s="30"/>
      <c r="O172" s="78"/>
      <c r="P172" s="50"/>
      <c r="Q172" s="34"/>
    </row>
    <row r="173" spans="1:17" ht="12.75" hidden="1">
      <c r="A173">
        <v>1</v>
      </c>
      <c r="B173" s="42" t="s">
        <v>157</v>
      </c>
      <c r="C173" s="42" t="s">
        <v>158</v>
      </c>
      <c r="D173" s="17" t="s">
        <v>159</v>
      </c>
      <c r="E173" s="31">
        <v>83</v>
      </c>
      <c r="G173" s="226"/>
      <c r="H173" s="225"/>
      <c r="I173" s="145"/>
      <c r="J173" s="145"/>
      <c r="K173" s="145"/>
      <c r="L173" s="189"/>
      <c r="M173" s="189"/>
      <c r="N173" s="30"/>
      <c r="O173" s="82"/>
      <c r="P173" s="50">
        <f aca="true" t="shared" si="6" ref="P173:P179">(SUM(G173:O173))</f>
        <v>0</v>
      </c>
      <c r="Q173" s="44" t="s">
        <v>26</v>
      </c>
    </row>
    <row r="174" spans="1:17" ht="12.75" hidden="1">
      <c r="A174">
        <v>3</v>
      </c>
      <c r="B174" s="42" t="s">
        <v>160</v>
      </c>
      <c r="C174" s="42" t="s">
        <v>155</v>
      </c>
      <c r="D174" s="17" t="s">
        <v>132</v>
      </c>
      <c r="E174" s="31">
        <v>101</v>
      </c>
      <c r="G174" s="226"/>
      <c r="H174" s="225"/>
      <c r="I174" s="145"/>
      <c r="J174" s="145"/>
      <c r="K174" s="145"/>
      <c r="L174" s="189"/>
      <c r="M174" s="189"/>
      <c r="N174" s="30"/>
      <c r="O174" s="82"/>
      <c r="P174" s="50">
        <f t="shared" si="6"/>
        <v>0</v>
      </c>
      <c r="Q174" s="44" t="s">
        <v>34</v>
      </c>
    </row>
    <row r="175" spans="1:17" ht="12.75" hidden="1">
      <c r="A175">
        <v>5</v>
      </c>
      <c r="B175" s="42" t="s">
        <v>156</v>
      </c>
      <c r="C175" s="42" t="s">
        <v>89</v>
      </c>
      <c r="D175" s="17" t="s">
        <v>132</v>
      </c>
      <c r="E175" s="31">
        <v>91</v>
      </c>
      <c r="G175" s="226"/>
      <c r="H175" s="225"/>
      <c r="I175" s="145"/>
      <c r="J175" s="145"/>
      <c r="K175" s="145"/>
      <c r="L175" s="189"/>
      <c r="M175" s="189"/>
      <c r="N175" s="30"/>
      <c r="O175" s="82"/>
      <c r="P175" s="50">
        <f t="shared" si="6"/>
        <v>0</v>
      </c>
      <c r="Q175" s="17">
        <v>5</v>
      </c>
    </row>
    <row r="176" spans="1:17" ht="12.75" hidden="1">
      <c r="A176">
        <v>6</v>
      </c>
      <c r="B176" s="64" t="s">
        <v>180</v>
      </c>
      <c r="C176" s="64" t="s">
        <v>158</v>
      </c>
      <c r="D176" s="17" t="s">
        <v>149</v>
      </c>
      <c r="G176" s="226"/>
      <c r="H176" s="225"/>
      <c r="I176" s="145"/>
      <c r="J176" s="145"/>
      <c r="K176" s="145"/>
      <c r="L176" s="189"/>
      <c r="M176" s="189"/>
      <c r="N176" s="30"/>
      <c r="O176" s="82"/>
      <c r="P176" s="50">
        <f t="shared" si="6"/>
        <v>0</v>
      </c>
      <c r="Q176" s="17">
        <v>6</v>
      </c>
    </row>
    <row r="177" spans="1:17" ht="12.75" hidden="1">
      <c r="A177">
        <v>7</v>
      </c>
      <c r="B177" s="64" t="s">
        <v>168</v>
      </c>
      <c r="C177" s="64" t="s">
        <v>169</v>
      </c>
      <c r="D177" s="17" t="s">
        <v>132</v>
      </c>
      <c r="E177" s="31">
        <v>62</v>
      </c>
      <c r="G177" s="226"/>
      <c r="H177" s="225"/>
      <c r="I177" s="219"/>
      <c r="J177" s="145"/>
      <c r="K177" s="145"/>
      <c r="L177" s="189"/>
      <c r="M177" s="189"/>
      <c r="N177" s="30"/>
      <c r="O177" s="82"/>
      <c r="P177" s="50">
        <f t="shared" si="6"/>
        <v>0</v>
      </c>
      <c r="Q177" s="17">
        <v>7</v>
      </c>
    </row>
    <row r="178" spans="1:17" ht="12.75" hidden="1">
      <c r="A178">
        <v>8</v>
      </c>
      <c r="B178" s="42" t="s">
        <v>185</v>
      </c>
      <c r="C178" s="42" t="s">
        <v>103</v>
      </c>
      <c r="D178" s="17" t="s">
        <v>132</v>
      </c>
      <c r="E178" s="31">
        <v>126</v>
      </c>
      <c r="G178" s="226"/>
      <c r="H178" s="225"/>
      <c r="I178" s="145"/>
      <c r="J178" s="145"/>
      <c r="K178" s="145"/>
      <c r="L178" s="189"/>
      <c r="M178" s="189"/>
      <c r="N178" s="30"/>
      <c r="O178" s="82"/>
      <c r="P178" s="50">
        <f t="shared" si="6"/>
        <v>0</v>
      </c>
      <c r="Q178" s="17">
        <v>8</v>
      </c>
    </row>
    <row r="179" spans="1:17" ht="12.75" hidden="1">
      <c r="A179">
        <v>9</v>
      </c>
      <c r="B179" s="42" t="s">
        <v>186</v>
      </c>
      <c r="C179" s="42" t="s">
        <v>155</v>
      </c>
      <c r="D179" s="17" t="s">
        <v>132</v>
      </c>
      <c r="E179" s="31">
        <v>20</v>
      </c>
      <c r="G179" s="226"/>
      <c r="H179" s="225"/>
      <c r="I179" s="145"/>
      <c r="J179" s="145"/>
      <c r="K179" s="145"/>
      <c r="L179" s="189"/>
      <c r="M179" s="189"/>
      <c r="N179" s="30"/>
      <c r="O179" s="82"/>
      <c r="P179" s="50">
        <f t="shared" si="6"/>
        <v>0</v>
      </c>
      <c r="Q179" s="17">
        <v>9</v>
      </c>
    </row>
  </sheetData>
  <mergeCells count="11">
    <mergeCell ref="B121:C121"/>
    <mergeCell ref="B148:C148"/>
    <mergeCell ref="B85:C85"/>
    <mergeCell ref="B172:C172"/>
    <mergeCell ref="B159:C159"/>
    <mergeCell ref="B109:C109"/>
    <mergeCell ref="B59:C59"/>
    <mergeCell ref="A1:Q1"/>
    <mergeCell ref="A2:Q2"/>
    <mergeCell ref="A3:Q3"/>
    <mergeCell ref="B9:C9"/>
  </mergeCells>
  <printOptions/>
  <pageMargins left="0.82" right="0.4" top="0.59" bottom="0.35" header="0.3" footer="0.19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FEP</dc:creator>
  <cp:keywords/>
  <dc:description/>
  <cp:lastModifiedBy>ElF</cp:lastModifiedBy>
  <cp:lastPrinted>2013-10-31T07:35:36Z</cp:lastPrinted>
  <dcterms:created xsi:type="dcterms:W3CDTF">2006-04-24T05:53:16Z</dcterms:created>
  <dcterms:modified xsi:type="dcterms:W3CDTF">2018-11-17T08:45:04Z</dcterms:modified>
  <cp:category/>
  <cp:version/>
  <cp:contentType/>
  <cp:contentStatus/>
</cp:coreProperties>
</file>